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6\RELEVE 2026\"/>
    </mc:Choice>
  </mc:AlternateContent>
  <xr:revisionPtr revIDLastSave="0" documentId="13_ncr:1_{8F52D977-20DC-4ECF-8BFC-64F770C1AA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G46" i="1"/>
  <c r="D39" i="1"/>
  <c r="D36" i="1"/>
  <c r="D35" i="1"/>
  <c r="D29" i="1"/>
  <c r="A19" i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D15" i="1"/>
  <c r="A10" i="1"/>
  <c r="A11" i="1" s="1"/>
  <c r="A12" i="1" s="1"/>
  <c r="A13" i="1" s="1"/>
  <c r="A14" i="1" s="1"/>
  <c r="A15" i="1" s="1"/>
  <c r="A16" i="1" s="1"/>
  <c r="A9" i="1"/>
  <c r="D8" i="1"/>
  <c r="A8" i="1"/>
</calcChain>
</file>

<file path=xl/sharedStrings.xml><?xml version="1.0" encoding="utf-8"?>
<sst xmlns="http://schemas.openxmlformats.org/spreadsheetml/2006/main" count="85" uniqueCount="47">
  <si>
    <t>RELEVE DEPENSES NBU TOGO MAI 2026</t>
  </si>
  <si>
    <t>DECADE DU 1ER AU 31 MAI 2026</t>
  </si>
  <si>
    <t>ARRETE LE 31/05/2026             N°05/2026</t>
  </si>
  <si>
    <t>Numéro du
 chèque</t>
  </si>
  <si>
    <t>Date</t>
  </si>
  <si>
    <t>Désignation de
 la dépense</t>
  </si>
  <si>
    <t>Montant de
 la dépense</t>
  </si>
  <si>
    <t>Observation</t>
  </si>
  <si>
    <t xml:space="preserve">REGLEMENT FRAIS DE RAMASSAGE ORDUIRE  </t>
  </si>
  <si>
    <t>REGLEMENT EN ESPECES,</t>
  </si>
  <si>
    <t>ACHAT CASH PAWER NETBYUS</t>
  </si>
  <si>
    <t>ACHAT CASH PAWER CEO FOREVER</t>
  </si>
  <si>
    <t>FORFAIT ENTRETIEN LOCAUX NETBYUS AVRIL 2026</t>
  </si>
  <si>
    <t>REGLEMENT ENTRETIEN ESPACE VERT MAI 2026</t>
  </si>
  <si>
    <t>ACHAT CREDIT DE COMMUNICATION BIENVENUE</t>
  </si>
  <si>
    <t>ACHAT CREDIT DE COMMUNICATION CEO</t>
  </si>
  <si>
    <t>GOZEM COMMANDE GATEAU CEO A/R</t>
  </si>
  <si>
    <t>GOZEM  BANQUE A/R</t>
  </si>
  <si>
    <t>GOZEM RECEPTION GATEAU CEO A/R</t>
  </si>
  <si>
    <t>11'12'13'14'15'16'17'18</t>
  </si>
  <si>
    <t>REGLEMENT SALAIRES MARS 2026</t>
  </si>
  <si>
    <t>REGLEMENT SOCIETE GARDINAGE</t>
  </si>
  <si>
    <t>REGLEMENT PRESTATION DE  SERVICE BORIS</t>
  </si>
  <si>
    <t>REGLEMENT  NOTE DE FRAIS  M.MATTHIEU AVRIL 2026</t>
  </si>
  <si>
    <t>REGLEMENT FRAIS DE DECLARATION CNSS MARS 2026</t>
  </si>
  <si>
    <t>ACHAT CANAL BOX CEO</t>
  </si>
  <si>
    <t>ACHAT CARTONS EAU CHRISTAL CEO</t>
  </si>
  <si>
    <t>ACHAT HUIL A MOTEUR GROUPE ELECTROGENE CEO</t>
  </si>
  <si>
    <t>REGLEMENT ENTRETIEN APPARTEMENT CEO</t>
  </si>
  <si>
    <t>ACHAT CASH PAWER CEO</t>
  </si>
  <si>
    <t>ACHAT SERRURE PORTE ALU DOUCHE APPARTEMENT  CEO + MAIN D'ŒUVRE PLACEMENT</t>
  </si>
  <si>
    <t>GOZEM TEST DEMARRAGE GROUPE ELECTROGENE CEO</t>
  </si>
  <si>
    <t>REGLEMENT REPARATION SUPRESSEUR  D'EAU</t>
  </si>
  <si>
    <t>ACHAT TROMBONNE</t>
  </si>
  <si>
    <t>ACHAT GASOIL GROUPE ELECTROGENE</t>
  </si>
  <si>
    <t>ABONNEMENT CANAL BOX</t>
  </si>
  <si>
    <t>REABONNEMENT CANAL BOX CEO</t>
  </si>
  <si>
    <t>GOZEM DEPOT CHEQUE CERTIFIE</t>
  </si>
  <si>
    <t>GOZEM  COURSES ACHAT FOAM AVEC LE PEINTRE, RETRAIT CHEQUE CERTIFIE ORABANK, PAIEMENT IMPOTS OTR</t>
  </si>
  <si>
    <t>REGLEMENT FRAIS HOTEL ARRIVEE SG</t>
  </si>
  <si>
    <t>REGLEMENT ENTRETIEN VILLA FOREVER</t>
  </si>
  <si>
    <t>ACHAT CARTON EAU CRISTAL+PRODUIT ENTRETIEN VILLA FOREVER</t>
  </si>
  <si>
    <t>ACHAT DE CARBURANT BELFRID BM 7754 COURSES SG</t>
  </si>
  <si>
    <t>REGLEMENT NOTE DE FRAIS MISSION SG</t>
  </si>
  <si>
    <t>SPONSORING EVENEMENT  TAIROVA ACADEMY</t>
  </si>
  <si>
    <t>REGLEMENT FRAIS DE GATEAU NATIF AVRIL 2026</t>
  </si>
  <si>
    <t>DEPLACEMENT BUREAU MOIS DE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</si>
</sst>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15" fontId="3" fillId="0" borderId="4" xfId="0" applyNumberFormat="1" applyFont="1" applyBorder="1"/>
    <xf numFmtId="0" fontId="3" fillId="3" borderId="5" xfId="0" applyFont="1" applyFill="1" applyBorder="1"/>
    <xf numFmtId="165" fontId="3" fillId="0" borderId="3" xfId="1" applyNumberFormat="1" applyFont="1" applyBorder="1"/>
    <xf numFmtId="0" fontId="3" fillId="0" borderId="3" xfId="0" applyFont="1" applyBorder="1"/>
    <xf numFmtId="165" fontId="0" fillId="0" borderId="0" xfId="0" applyNumberFormat="1"/>
    <xf numFmtId="165" fontId="3" fillId="3" borderId="3" xfId="1" applyNumberFormat="1" applyFont="1" applyFill="1" applyBorder="1"/>
    <xf numFmtId="43" fontId="0" fillId="0" borderId="0" xfId="1" applyFont="1"/>
    <xf numFmtId="0" fontId="3" fillId="4" borderId="6" xfId="0" applyFont="1" applyFill="1" applyBorder="1"/>
    <xf numFmtId="164" fontId="3" fillId="4" borderId="7" xfId="0" applyNumberFormat="1" applyFont="1" applyFill="1" applyBorder="1"/>
    <xf numFmtId="165" fontId="2" fillId="0" borderId="0" xfId="1" applyNumberFormat="1" applyFont="1" applyBorder="1"/>
    <xf numFmtId="15" fontId="3" fillId="0" borderId="0" xfId="0" applyNumberFormat="1" applyFont="1"/>
    <xf numFmtId="0" fontId="4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BB2E8C7-9A9D-4158-8E84-6517A805C5C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44C5660-A9EC-4064-85FD-75690B703BAD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35E48971-F376-42DF-8161-A2FEBFAA0B7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AEA8C32F-8FF8-4C13-A107-27F827D3B09C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9F8B065-435F-4FF4-AF67-9334187440C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5BE0AD3-7CE7-458E-8826-3CCBBDB102F5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7BF30A8-39D4-4A6F-84AC-24A083A65ED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1BF90C12-EDD0-4B86-9EDA-9F95879C80E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C1B624BF-86E2-4E0F-BFD0-EA40F57517EA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1F2FE27A-40B7-4231-9DF8-CE385138ACD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64625BDD-EA8F-4276-8E66-FA9950FC9E35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9EFC3DD3-0BF9-47E2-BB9B-032803F00F4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2E8B378D-D9BB-4B02-B790-39C785773246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836B5296-4EF6-4490-9C14-8942AFABE5A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C8753D0-8BE1-46C2-AC80-E44156F2D0A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16EA5717-BEB6-458E-889E-6E9D2AF3E6F2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57F7C2E1-F6E7-4D6A-87DE-512E2AB9180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FA34815-8878-461D-966B-F411836DE8C2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EBFAD590-6804-4707-A5FE-52F54AF2B85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DF4BD768-014B-43A5-A1BF-D230FC8000D9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4374D5BF-F022-40FE-B11A-921B7ED3655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CE41FB56-821D-4A1A-B560-38AC62451D9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45521963-44F9-46F7-B7B8-4DDC1CDF8520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026635A8-0A71-4F99-B4EC-4BCB24CC439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2895600</xdr:colOff>
      <xdr:row>4</xdr:row>
      <xdr:rowOff>146050</xdr:rowOff>
    </xdr:from>
    <xdr:to>
      <xdr:col>2</xdr:col>
      <xdr:colOff>3200400</xdr:colOff>
      <xdr:row>6</xdr:row>
      <xdr:rowOff>69850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F1400447-812F-482B-9A1E-4DFAF4B2B363}"/>
            </a:ext>
          </a:extLst>
        </xdr:cNvPr>
        <xdr:cNvSpPr>
          <a:spLocks noChangeAspect="1" noChangeArrowheads="1"/>
        </xdr:cNvSpPr>
      </xdr:nvSpPr>
      <xdr:spPr bwMode="auto">
        <a:xfrm>
          <a:off x="4832350" y="8826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127000</xdr:colOff>
      <xdr:row>1</xdr:row>
      <xdr:rowOff>107950</xdr:rowOff>
    </xdr:from>
    <xdr:to>
      <xdr:col>2</xdr:col>
      <xdr:colOff>431800</xdr:colOff>
      <xdr:row>3</xdr:row>
      <xdr:rowOff>44450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DB73D81E-1435-4E7F-B8BF-DD8C651EBECC}"/>
            </a:ext>
          </a:extLst>
        </xdr:cNvPr>
        <xdr:cNvSpPr>
          <a:spLocks noChangeAspect="1" noChangeArrowheads="1"/>
        </xdr:cNvSpPr>
      </xdr:nvSpPr>
      <xdr:spPr bwMode="auto">
        <a:xfrm>
          <a:off x="2063750" y="2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D46" sqref="D46"/>
    </sheetView>
  </sheetViews>
  <sheetFormatPr baseColWidth="10" defaultColWidth="9.1796875" defaultRowHeight="11.5" x14ac:dyDescent="0.25"/>
  <cols>
    <col min="1" max="1" width="16.54296875" style="1" bestFit="1" customWidth="1"/>
    <col min="2" max="2" width="11.1796875" style="1" bestFit="1" customWidth="1"/>
    <col min="3" max="3" width="92.81640625" style="1" bestFit="1" customWidth="1"/>
    <col min="4" max="4" width="18.1796875" style="1" bestFit="1" customWidth="1"/>
    <col min="5" max="5" width="21.453125" style="1" bestFit="1" customWidth="1"/>
    <col min="6" max="6" width="12.453125" style="1" bestFit="1" customWidth="1"/>
    <col min="7" max="7" width="11" style="1" bestFit="1" customWidth="1"/>
    <col min="8" max="8" width="12.453125" style="1" bestFit="1" customWidth="1"/>
    <col min="9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7" customFormat="1" ht="14.5" x14ac:dyDescent="0.35">
      <c r="A1" s="1"/>
      <c r="B1" s="1"/>
      <c r="C1" s="1"/>
      <c r="D1" s="1"/>
      <c r="E1" s="2"/>
    </row>
    <row r="2" spans="1:7" customFormat="1" ht="14.5" x14ac:dyDescent="0.35">
      <c r="A2" s="20" t="s">
        <v>0</v>
      </c>
      <c r="B2" s="20"/>
      <c r="C2" s="20"/>
      <c r="D2" s="20"/>
      <c r="E2" s="20"/>
    </row>
    <row r="3" spans="1:7" customFormat="1" ht="14.5" x14ac:dyDescent="0.35">
      <c r="A3" s="20" t="s">
        <v>1</v>
      </c>
      <c r="B3" s="20"/>
      <c r="C3" s="20"/>
      <c r="D3" s="20"/>
      <c r="E3" s="20"/>
    </row>
    <row r="4" spans="1:7" customFormat="1" ht="14.5" x14ac:dyDescent="0.35">
      <c r="A4" s="20" t="s">
        <v>2</v>
      </c>
      <c r="B4" s="20"/>
      <c r="C4" s="20"/>
      <c r="D4" s="20"/>
      <c r="E4" s="20"/>
    </row>
    <row r="5" spans="1:7" customFormat="1" ht="14.5" x14ac:dyDescent="0.35">
      <c r="A5" s="1"/>
      <c r="B5" s="1"/>
      <c r="C5" s="1"/>
      <c r="D5" s="1"/>
      <c r="E5" s="1"/>
    </row>
    <row r="6" spans="1:7" customFormat="1" ht="24" x14ac:dyDescent="0.35">
      <c r="A6" s="3" t="s">
        <v>3</v>
      </c>
      <c r="B6" s="4" t="s">
        <v>4</v>
      </c>
      <c r="C6" s="5" t="s">
        <v>5</v>
      </c>
      <c r="D6" s="6" t="s">
        <v>6</v>
      </c>
      <c r="E6" s="7" t="s">
        <v>7</v>
      </c>
    </row>
    <row r="7" spans="1:7" customFormat="1" ht="14.5" x14ac:dyDescent="0.35">
      <c r="A7" s="8">
        <v>1</v>
      </c>
      <c r="B7" s="9">
        <v>46144</v>
      </c>
      <c r="C7" s="10" t="s">
        <v>8</v>
      </c>
      <c r="D7" s="11">
        <v>1500</v>
      </c>
      <c r="E7" s="12" t="s">
        <v>9</v>
      </c>
      <c r="F7" s="13"/>
      <c r="G7" s="13"/>
    </row>
    <row r="8" spans="1:7" customFormat="1" ht="14.5" x14ac:dyDescent="0.35">
      <c r="A8" s="8">
        <f>+A7+1</f>
        <v>2</v>
      </c>
      <c r="B8" s="9">
        <v>46147</v>
      </c>
      <c r="C8" s="10" t="s">
        <v>10</v>
      </c>
      <c r="D8" s="14">
        <f>70200+1150</f>
        <v>71350</v>
      </c>
      <c r="E8" s="12" t="s">
        <v>9</v>
      </c>
    </row>
    <row r="9" spans="1:7" customFormat="1" ht="14.5" x14ac:dyDescent="0.35">
      <c r="A9" s="8">
        <f t="shared" ref="A9:A44" si="0">+A8+1</f>
        <v>3</v>
      </c>
      <c r="B9" s="9">
        <v>46147</v>
      </c>
      <c r="C9" s="10" t="s">
        <v>11</v>
      </c>
      <c r="D9" s="14">
        <v>50200</v>
      </c>
      <c r="E9" s="12" t="s">
        <v>9</v>
      </c>
    </row>
    <row r="10" spans="1:7" customFormat="1" ht="14.5" x14ac:dyDescent="0.35">
      <c r="A10" s="8">
        <f t="shared" si="0"/>
        <v>4</v>
      </c>
      <c r="B10" s="9">
        <v>46147</v>
      </c>
      <c r="C10" s="10" t="s">
        <v>12</v>
      </c>
      <c r="D10" s="14">
        <v>40000</v>
      </c>
      <c r="E10" s="12" t="s">
        <v>9</v>
      </c>
    </row>
    <row r="11" spans="1:7" customFormat="1" ht="14.5" x14ac:dyDescent="0.35">
      <c r="A11" s="8">
        <f t="shared" si="0"/>
        <v>5</v>
      </c>
      <c r="B11" s="9">
        <v>46147</v>
      </c>
      <c r="C11" s="10" t="s">
        <v>13</v>
      </c>
      <c r="D11" s="14">
        <v>8000</v>
      </c>
      <c r="E11" s="12" t="s">
        <v>9</v>
      </c>
    </row>
    <row r="12" spans="1:7" customFormat="1" ht="14.5" x14ac:dyDescent="0.35">
      <c r="A12" s="8">
        <f t="shared" si="0"/>
        <v>6</v>
      </c>
      <c r="B12" s="9">
        <v>46147</v>
      </c>
      <c r="C12" s="10" t="s">
        <v>14</v>
      </c>
      <c r="D12" s="14">
        <v>2000</v>
      </c>
      <c r="E12" s="12" t="s">
        <v>9</v>
      </c>
    </row>
    <row r="13" spans="1:7" customFormat="1" ht="14.5" x14ac:dyDescent="0.35">
      <c r="A13" s="8">
        <f t="shared" si="0"/>
        <v>7</v>
      </c>
      <c r="B13" s="9">
        <v>46148</v>
      </c>
      <c r="C13" s="10" t="s">
        <v>15</v>
      </c>
      <c r="D13" s="14">
        <v>2000</v>
      </c>
      <c r="E13" s="12" t="s">
        <v>9</v>
      </c>
    </row>
    <row r="14" spans="1:7" customFormat="1" ht="14.5" x14ac:dyDescent="0.35">
      <c r="A14" s="8">
        <f t="shared" si="0"/>
        <v>8</v>
      </c>
      <c r="B14" s="9">
        <v>46149</v>
      </c>
      <c r="C14" s="10" t="s">
        <v>16</v>
      </c>
      <c r="D14" s="14">
        <v>4050</v>
      </c>
      <c r="E14" s="12" t="s">
        <v>9</v>
      </c>
    </row>
    <row r="15" spans="1:7" customFormat="1" ht="14.5" x14ac:dyDescent="0.35">
      <c r="A15" s="8">
        <f t="shared" si="0"/>
        <v>9</v>
      </c>
      <c r="B15" s="9">
        <v>46150</v>
      </c>
      <c r="C15" s="10" t="s">
        <v>17</v>
      </c>
      <c r="D15" s="14">
        <f>1150+2350</f>
        <v>3500</v>
      </c>
      <c r="E15" s="12" t="s">
        <v>9</v>
      </c>
    </row>
    <row r="16" spans="1:7" customFormat="1" ht="14.5" x14ac:dyDescent="0.35">
      <c r="A16" s="8">
        <f t="shared" si="0"/>
        <v>10</v>
      </c>
      <c r="B16" s="9">
        <v>46150</v>
      </c>
      <c r="C16" s="10" t="s">
        <v>18</v>
      </c>
      <c r="D16" s="14">
        <v>5250</v>
      </c>
      <c r="E16" s="12" t="s">
        <v>9</v>
      </c>
    </row>
    <row r="17" spans="1:8" customFormat="1" ht="14.5" x14ac:dyDescent="0.35">
      <c r="A17" s="8" t="s">
        <v>19</v>
      </c>
      <c r="B17" s="9">
        <v>46150</v>
      </c>
      <c r="C17" s="10" t="s">
        <v>20</v>
      </c>
      <c r="D17" s="14">
        <v>2192820</v>
      </c>
      <c r="E17" s="12" t="s">
        <v>9</v>
      </c>
    </row>
    <row r="18" spans="1:8" customFormat="1" ht="14.5" x14ac:dyDescent="0.35">
      <c r="A18" s="8">
        <v>19</v>
      </c>
      <c r="B18" s="9">
        <v>46151</v>
      </c>
      <c r="C18" s="10" t="s">
        <v>21</v>
      </c>
      <c r="D18" s="14">
        <v>170000</v>
      </c>
      <c r="E18" s="12" t="s">
        <v>9</v>
      </c>
      <c r="H18" s="15"/>
    </row>
    <row r="19" spans="1:8" customFormat="1" ht="14.5" x14ac:dyDescent="0.35">
      <c r="A19" s="8">
        <f>+A18+1</f>
        <v>20</v>
      </c>
      <c r="B19" s="9">
        <v>46151</v>
      </c>
      <c r="C19" s="10" t="s">
        <v>22</v>
      </c>
      <c r="D19" s="14">
        <v>100000</v>
      </c>
      <c r="E19" s="12" t="s">
        <v>9</v>
      </c>
    </row>
    <row r="20" spans="1:8" customFormat="1" ht="14.5" x14ac:dyDescent="0.35">
      <c r="A20" s="8">
        <f t="shared" si="0"/>
        <v>21</v>
      </c>
      <c r="B20" s="9">
        <v>46151</v>
      </c>
      <c r="C20" s="10" t="s">
        <v>23</v>
      </c>
      <c r="D20" s="14">
        <v>186300</v>
      </c>
      <c r="E20" s="12" t="s">
        <v>9</v>
      </c>
    </row>
    <row r="21" spans="1:8" customFormat="1" ht="14.5" x14ac:dyDescent="0.35">
      <c r="A21" s="8">
        <f t="shared" si="0"/>
        <v>22</v>
      </c>
      <c r="B21" s="9">
        <v>46157</v>
      </c>
      <c r="C21" s="10" t="s">
        <v>24</v>
      </c>
      <c r="D21" s="14">
        <v>792150</v>
      </c>
      <c r="E21" s="12" t="s">
        <v>9</v>
      </c>
    </row>
    <row r="22" spans="1:8" customFormat="1" ht="14.5" x14ac:dyDescent="0.35">
      <c r="A22" s="8">
        <f t="shared" si="0"/>
        <v>23</v>
      </c>
      <c r="B22" s="9">
        <v>46160</v>
      </c>
      <c r="C22" s="10" t="s">
        <v>25</v>
      </c>
      <c r="D22" s="14">
        <v>15000</v>
      </c>
      <c r="E22" s="12" t="s">
        <v>9</v>
      </c>
    </row>
    <row r="23" spans="1:8" customFormat="1" ht="14.5" x14ac:dyDescent="0.35">
      <c r="A23" s="8">
        <f t="shared" si="0"/>
        <v>24</v>
      </c>
      <c r="B23" s="9">
        <v>46160</v>
      </c>
      <c r="C23" s="10" t="s">
        <v>26</v>
      </c>
      <c r="D23" s="14">
        <v>4200</v>
      </c>
      <c r="E23" s="12" t="s">
        <v>9</v>
      </c>
    </row>
    <row r="24" spans="1:8" customFormat="1" ht="14.5" x14ac:dyDescent="0.35">
      <c r="A24" s="8">
        <f t="shared" si="0"/>
        <v>25</v>
      </c>
      <c r="B24" s="9">
        <v>46160</v>
      </c>
      <c r="C24" s="10" t="s">
        <v>27</v>
      </c>
      <c r="D24" s="14">
        <v>10700</v>
      </c>
      <c r="E24" s="12" t="s">
        <v>9</v>
      </c>
    </row>
    <row r="25" spans="1:8" customFormat="1" ht="14.5" x14ac:dyDescent="0.35">
      <c r="A25" s="8">
        <f t="shared" si="0"/>
        <v>26</v>
      </c>
      <c r="B25" s="9">
        <v>46160</v>
      </c>
      <c r="C25" s="10" t="s">
        <v>28</v>
      </c>
      <c r="D25" s="14">
        <v>5000</v>
      </c>
      <c r="E25" s="12" t="s">
        <v>9</v>
      </c>
    </row>
    <row r="26" spans="1:8" customFormat="1" ht="14.5" x14ac:dyDescent="0.35">
      <c r="A26" s="8">
        <f t="shared" si="0"/>
        <v>27</v>
      </c>
      <c r="B26" s="9">
        <v>46160</v>
      </c>
      <c r="C26" s="10" t="s">
        <v>29</v>
      </c>
      <c r="D26" s="14">
        <v>20200</v>
      </c>
      <c r="E26" s="12" t="s">
        <v>9</v>
      </c>
    </row>
    <row r="27" spans="1:8" customFormat="1" ht="14.5" x14ac:dyDescent="0.35">
      <c r="A27" s="8">
        <f t="shared" si="0"/>
        <v>28</v>
      </c>
      <c r="B27" s="9">
        <v>46160</v>
      </c>
      <c r="C27" s="10" t="s">
        <v>30</v>
      </c>
      <c r="D27" s="14">
        <v>10000</v>
      </c>
      <c r="E27" s="12" t="s">
        <v>9</v>
      </c>
    </row>
    <row r="28" spans="1:8" customFormat="1" ht="14.5" x14ac:dyDescent="0.35">
      <c r="A28" s="8">
        <f>+A27+1</f>
        <v>29</v>
      </c>
      <c r="B28" s="9">
        <v>46160</v>
      </c>
      <c r="C28" s="10" t="s">
        <v>15</v>
      </c>
      <c r="D28" s="14">
        <v>5000</v>
      </c>
      <c r="E28" s="12" t="s">
        <v>9</v>
      </c>
    </row>
    <row r="29" spans="1:8" customFormat="1" ht="14.5" x14ac:dyDescent="0.35">
      <c r="A29" s="8">
        <f t="shared" si="0"/>
        <v>30</v>
      </c>
      <c r="B29" s="9">
        <v>46161</v>
      </c>
      <c r="C29" s="10" t="s">
        <v>31</v>
      </c>
      <c r="D29" s="14">
        <f>1825+800</f>
        <v>2625</v>
      </c>
      <c r="E29" s="12" t="s">
        <v>9</v>
      </c>
    </row>
    <row r="30" spans="1:8" customFormat="1" ht="14.5" x14ac:dyDescent="0.35">
      <c r="A30" s="8">
        <f t="shared" si="0"/>
        <v>31</v>
      </c>
      <c r="B30" s="9">
        <v>46162</v>
      </c>
      <c r="C30" s="10" t="s">
        <v>32</v>
      </c>
      <c r="D30" s="14">
        <v>27300</v>
      </c>
      <c r="E30" s="12" t="s">
        <v>9</v>
      </c>
    </row>
    <row r="31" spans="1:8" customFormat="1" ht="14.5" x14ac:dyDescent="0.35">
      <c r="A31" s="8">
        <f t="shared" si="0"/>
        <v>32</v>
      </c>
      <c r="B31" s="9">
        <v>46163</v>
      </c>
      <c r="C31" s="10" t="s">
        <v>33</v>
      </c>
      <c r="D31" s="14">
        <v>1000</v>
      </c>
      <c r="E31" s="12" t="s">
        <v>9</v>
      </c>
    </row>
    <row r="32" spans="1:8" customFormat="1" ht="14.5" x14ac:dyDescent="0.35">
      <c r="A32" s="8">
        <f t="shared" si="0"/>
        <v>33</v>
      </c>
      <c r="B32" s="9">
        <v>46163</v>
      </c>
      <c r="C32" s="10" t="s">
        <v>34</v>
      </c>
      <c r="D32" s="14">
        <v>18750</v>
      </c>
      <c r="E32" s="12" t="s">
        <v>9</v>
      </c>
    </row>
    <row r="33" spans="1:9" customFormat="1" ht="14.5" x14ac:dyDescent="0.35">
      <c r="A33" s="8">
        <f t="shared" si="0"/>
        <v>34</v>
      </c>
      <c r="B33" s="9">
        <v>46163</v>
      </c>
      <c r="C33" s="10" t="s">
        <v>35</v>
      </c>
      <c r="D33" s="14">
        <v>30000</v>
      </c>
      <c r="E33" s="12" t="s">
        <v>9</v>
      </c>
    </row>
    <row r="34" spans="1:9" customFormat="1" ht="14.5" x14ac:dyDescent="0.35">
      <c r="A34" s="8">
        <f t="shared" si="0"/>
        <v>35</v>
      </c>
      <c r="B34" s="9">
        <v>46163</v>
      </c>
      <c r="C34" s="10" t="s">
        <v>36</v>
      </c>
      <c r="D34" s="14">
        <v>15000</v>
      </c>
      <c r="E34" s="12" t="s">
        <v>9</v>
      </c>
    </row>
    <row r="35" spans="1:9" customFormat="1" ht="14.5" x14ac:dyDescent="0.35">
      <c r="A35" s="8">
        <f t="shared" si="0"/>
        <v>36</v>
      </c>
      <c r="B35" s="9">
        <v>46164</v>
      </c>
      <c r="C35" s="10" t="s">
        <v>37</v>
      </c>
      <c r="D35" s="14">
        <f>1075+1125</f>
        <v>2200</v>
      </c>
      <c r="E35" s="12" t="s">
        <v>9</v>
      </c>
    </row>
    <row r="36" spans="1:9" customFormat="1" ht="14.5" x14ac:dyDescent="0.35">
      <c r="A36" s="8">
        <f t="shared" si="0"/>
        <v>37</v>
      </c>
      <c r="B36" s="9">
        <v>46168</v>
      </c>
      <c r="C36" s="10" t="s">
        <v>38</v>
      </c>
      <c r="D36" s="14">
        <f>7550+1025</f>
        <v>8575</v>
      </c>
      <c r="E36" s="12" t="s">
        <v>9</v>
      </c>
    </row>
    <row r="37" spans="1:9" customFormat="1" ht="14.5" x14ac:dyDescent="0.35">
      <c r="A37" s="8">
        <f t="shared" si="0"/>
        <v>38</v>
      </c>
      <c r="B37" s="9">
        <v>46170</v>
      </c>
      <c r="C37" s="10" t="s">
        <v>39</v>
      </c>
      <c r="D37" s="14">
        <v>40000</v>
      </c>
      <c r="E37" s="12" t="s">
        <v>9</v>
      </c>
    </row>
    <row r="38" spans="1:9" customFormat="1" ht="14.5" x14ac:dyDescent="0.35">
      <c r="A38" s="8">
        <f t="shared" si="0"/>
        <v>39</v>
      </c>
      <c r="B38" s="9">
        <v>46170</v>
      </c>
      <c r="C38" s="10" t="s">
        <v>40</v>
      </c>
      <c r="D38" s="14">
        <v>22500</v>
      </c>
      <c r="E38" s="12" t="s">
        <v>9</v>
      </c>
    </row>
    <row r="39" spans="1:9" customFormat="1" ht="14.5" x14ac:dyDescent="0.35">
      <c r="A39" s="8">
        <f t="shared" si="0"/>
        <v>40</v>
      </c>
      <c r="B39" s="9">
        <v>46170</v>
      </c>
      <c r="C39" s="10" t="s">
        <v>41</v>
      </c>
      <c r="D39" s="14">
        <f>3400+5800+1500+3500</f>
        <v>14200</v>
      </c>
      <c r="E39" s="12" t="s">
        <v>9</v>
      </c>
    </row>
    <row r="40" spans="1:9" customFormat="1" ht="14.5" x14ac:dyDescent="0.35">
      <c r="A40" s="8">
        <f t="shared" si="0"/>
        <v>41</v>
      </c>
      <c r="B40" s="9">
        <v>46171</v>
      </c>
      <c r="C40" s="10" t="s">
        <v>42</v>
      </c>
      <c r="D40" s="14">
        <v>10000</v>
      </c>
      <c r="E40" s="12" t="s">
        <v>9</v>
      </c>
    </row>
    <row r="41" spans="1:9" customFormat="1" ht="14.5" x14ac:dyDescent="0.35">
      <c r="A41" s="8">
        <f t="shared" si="0"/>
        <v>42</v>
      </c>
      <c r="B41" s="9">
        <v>46171</v>
      </c>
      <c r="C41" s="10" t="s">
        <v>43</v>
      </c>
      <c r="D41" s="14">
        <v>35000</v>
      </c>
      <c r="E41" s="12" t="s">
        <v>9</v>
      </c>
    </row>
    <row r="42" spans="1:9" customFormat="1" ht="14.5" x14ac:dyDescent="0.35">
      <c r="A42" s="8">
        <f t="shared" si="0"/>
        <v>43</v>
      </c>
      <c r="B42" s="9">
        <v>46142</v>
      </c>
      <c r="C42" s="10" t="s">
        <v>44</v>
      </c>
      <c r="D42" s="14">
        <v>200000</v>
      </c>
      <c r="E42" s="12" t="s">
        <v>9</v>
      </c>
    </row>
    <row r="43" spans="1:9" customFormat="1" ht="14.5" x14ac:dyDescent="0.35">
      <c r="A43" s="8">
        <f t="shared" si="0"/>
        <v>44</v>
      </c>
      <c r="B43" s="9">
        <v>46173</v>
      </c>
      <c r="C43" s="10" t="s">
        <v>45</v>
      </c>
      <c r="D43" s="14">
        <v>10000</v>
      </c>
      <c r="E43" s="12" t="s">
        <v>9</v>
      </c>
    </row>
    <row r="44" spans="1:9" customFormat="1" ht="14.5" x14ac:dyDescent="0.35">
      <c r="A44" s="8">
        <f t="shared" si="0"/>
        <v>45</v>
      </c>
      <c r="B44" s="9">
        <v>46173</v>
      </c>
      <c r="C44" s="10" t="s">
        <v>46</v>
      </c>
      <c r="D44" s="14">
        <v>4200</v>
      </c>
      <c r="E44" s="12" t="s">
        <v>9</v>
      </c>
    </row>
    <row r="45" spans="1:9" customFormat="1" ht="14.5" x14ac:dyDescent="0.35">
      <c r="A45" s="12"/>
      <c r="B45" s="12"/>
      <c r="C45" s="16"/>
      <c r="D45" s="17">
        <f>SUM(D7:D44)</f>
        <v>4140570</v>
      </c>
      <c r="E45" s="12"/>
      <c r="G45" s="13">
        <v>200000</v>
      </c>
      <c r="I45" s="18"/>
    </row>
    <row r="46" spans="1:9" customFormat="1" ht="14.5" x14ac:dyDescent="0.35">
      <c r="A46" s="1"/>
      <c r="B46" s="1"/>
      <c r="C46" s="1"/>
      <c r="D46" s="2"/>
      <c r="E46" s="13"/>
      <c r="G46" s="18">
        <f>SUM(G45:G45)</f>
        <v>200000</v>
      </c>
    </row>
    <row r="47" spans="1:9" x14ac:dyDescent="0.25">
      <c r="G47" s="1">
        <v>241000</v>
      </c>
    </row>
    <row r="48" spans="1:9" x14ac:dyDescent="0.25">
      <c r="E48" s="19"/>
      <c r="G48" s="1">
        <v>60000</v>
      </c>
    </row>
  </sheetData>
  <mergeCells count="3">
    <mergeCell ref="A2:E2"/>
    <mergeCell ref="A3:E3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2026-09-20T19:32:30Z</dcterms:modified>
</cp:coreProperties>
</file>