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13_ncr:1_{F4B42DE4-D55C-A849-9104-7D023E96438A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uivi Développement" sheetId="1" r:id="rId1"/>
    <sheet name="Ressources Humaines" sheetId="2" r:id="rId2"/>
  </sheets>
  <definedNames>
    <definedName name="Collaborateur">'Ressources Humaines'!$A:$A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P8" i="2" s="1"/>
  <c r="D9" i="2"/>
  <c r="P9" i="2" s="1"/>
  <c r="D10" i="2"/>
  <c r="P10" i="2" s="1"/>
  <c r="E3" i="2"/>
  <c r="E4" i="2"/>
  <c r="E5" i="2"/>
  <c r="E6" i="2"/>
  <c r="E7" i="2"/>
  <c r="E8" i="2"/>
  <c r="E9" i="2"/>
  <c r="E10" i="2"/>
  <c r="F3" i="2"/>
  <c r="F4" i="2"/>
  <c r="F5" i="2"/>
  <c r="F6" i="2"/>
  <c r="F7" i="2"/>
  <c r="F8" i="2"/>
  <c r="F9" i="2"/>
  <c r="F10" i="2"/>
  <c r="G3" i="2"/>
  <c r="G4" i="2"/>
  <c r="G5" i="2"/>
  <c r="G6" i="2"/>
  <c r="G7" i="2"/>
  <c r="G8" i="2"/>
  <c r="G9" i="2"/>
  <c r="G10" i="2"/>
  <c r="H3" i="2"/>
  <c r="H4" i="2"/>
  <c r="H5" i="2"/>
  <c r="H6" i="2"/>
  <c r="H7" i="2"/>
  <c r="H8" i="2"/>
  <c r="H9" i="2"/>
  <c r="H10" i="2"/>
  <c r="I3" i="2"/>
  <c r="I4" i="2"/>
  <c r="I5" i="2"/>
  <c r="I6" i="2"/>
  <c r="I7" i="2"/>
  <c r="I8" i="2"/>
  <c r="I9" i="2"/>
  <c r="I10" i="2"/>
  <c r="J3" i="2"/>
  <c r="J4" i="2"/>
  <c r="J5" i="2"/>
  <c r="J6" i="2"/>
  <c r="J7" i="2"/>
  <c r="J8" i="2"/>
  <c r="J9" i="2"/>
  <c r="J10" i="2"/>
  <c r="K3" i="2"/>
  <c r="K4" i="2"/>
  <c r="K5" i="2"/>
  <c r="K6" i="2"/>
  <c r="K7" i="2"/>
  <c r="K8" i="2"/>
  <c r="K9" i="2"/>
  <c r="K10" i="2"/>
  <c r="L3" i="2"/>
  <c r="L4" i="2"/>
  <c r="L5" i="2"/>
  <c r="L6" i="2"/>
  <c r="L7" i="2"/>
  <c r="L8" i="2"/>
  <c r="L9" i="2"/>
  <c r="L10" i="2"/>
  <c r="M3" i="2"/>
  <c r="M4" i="2"/>
  <c r="M5" i="2"/>
  <c r="M6" i="2"/>
  <c r="M7" i="2"/>
  <c r="M8" i="2"/>
  <c r="M9" i="2"/>
  <c r="M10" i="2"/>
  <c r="N3" i="2"/>
  <c r="N4" i="2"/>
  <c r="N5" i="2"/>
  <c r="N6" i="2"/>
  <c r="N7" i="2"/>
  <c r="N8" i="2"/>
  <c r="N9" i="2"/>
  <c r="N10" i="2"/>
  <c r="O3" i="2"/>
  <c r="O4" i="2"/>
  <c r="O5" i="2"/>
  <c r="O6" i="2"/>
  <c r="O7" i="2"/>
  <c r="O8" i="2"/>
  <c r="O9" i="2"/>
  <c r="O10" i="2"/>
  <c r="P3" i="2"/>
  <c r="P4" i="2"/>
  <c r="P5" i="2"/>
  <c r="P6" i="2"/>
  <c r="P7" i="2"/>
  <c r="L2" i="2"/>
  <c r="N2" i="2"/>
  <c r="M2" i="2"/>
  <c r="K2" i="2"/>
  <c r="J2" i="2"/>
  <c r="I2" i="2"/>
  <c r="H2" i="2"/>
  <c r="G2" i="2"/>
  <c r="F2" i="2"/>
  <c r="E2" i="2"/>
  <c r="D2" i="2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2" i="1"/>
  <c r="R4" i="1"/>
  <c r="R5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2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3" i="1" l="1"/>
  <c r="O2" i="2" s="1"/>
  <c r="P2" i="2" s="1"/>
  <c r="R2" i="1"/>
</calcChain>
</file>

<file path=xl/sharedStrings.xml><?xml version="1.0" encoding="utf-8"?>
<sst xmlns="http://schemas.openxmlformats.org/spreadsheetml/2006/main" count="40" uniqueCount="34">
  <si>
    <t>Projet</t>
  </si>
  <si>
    <t>Module</t>
  </si>
  <si>
    <t>Fonctionnalité</t>
  </si>
  <si>
    <t>Tâche</t>
  </si>
  <si>
    <t>Responsable (R)</t>
  </si>
  <si>
    <t>Approbateur (A)</t>
  </si>
  <si>
    <t>Consulté (C)</t>
  </si>
  <si>
    <t>Informé (I)</t>
  </si>
  <si>
    <t>Date de début</t>
  </si>
  <si>
    <t>Statut</t>
  </si>
  <si>
    <t>Observation</t>
  </si>
  <si>
    <t>Nb Corrections</t>
  </si>
  <si>
    <t>Temps Correction (h)</t>
  </si>
  <si>
    <t>Temps Dev (h)</t>
  </si>
  <si>
    <t>Temps Total Réalisation (h)</t>
  </si>
  <si>
    <t>Collaborateur</t>
  </si>
  <si>
    <t>Période Début</t>
  </si>
  <si>
    <t>Période Fin</t>
  </si>
  <si>
    <t>Nb Corrections Réalisées</t>
  </si>
  <si>
    <t>Temps Retard (h)</t>
  </si>
  <si>
    <t>Nb Total Tâches Réalisées</t>
  </si>
  <si>
    <t>Nb Tâches Réalisées En Retard</t>
  </si>
  <si>
    <t>Nb Tâches En Retard Avec Correction</t>
  </si>
  <si>
    <t>Nb Tâches  En Retard Sans Correction</t>
  </si>
  <si>
    <t>Roméo</t>
  </si>
  <si>
    <t>Fawaz</t>
  </si>
  <si>
    <t>Rafiou</t>
  </si>
  <si>
    <t>Belfrid</t>
  </si>
  <si>
    <t>Date de fin estimée</t>
  </si>
  <si>
    <t>Date de fin réelle</t>
  </si>
  <si>
    <t>Nb Tâches Réalisées Sans Retard</t>
  </si>
  <si>
    <t>Nb Tâches Sans Retard Avec Correction</t>
  </si>
  <si>
    <t>Nb Tâches Sans Retard Sans Correction</t>
  </si>
  <si>
    <t>Temps Moyen De Réalisation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</si>
</sst>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 (Corps)"/>
    </font>
    <font>
      <sz val="14"/>
      <color theme="1"/>
      <name val="Calibri (Corps)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2" fontId="1" fillId="0" borderId="0" xfId="0" applyNumberFormat="1" applyFont="1"/>
    <xf numFmtId="22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0"/>
  <sheetViews>
    <sheetView tabSelected="1" topLeftCell="F1" workbookViewId="0">
      <selection activeCell="M18" sqref="M18"/>
    </sheetView>
  </sheetViews>
  <sheetFormatPr baseColWidth="10" defaultColWidth="8.83203125" defaultRowHeight="19" x14ac:dyDescent="0.25"/>
  <cols>
    <col min="1" max="1" width="17.83203125" style="2" customWidth="1"/>
    <col min="2" max="2" width="15.6640625" style="2" customWidth="1"/>
    <col min="3" max="3" width="18" style="2" customWidth="1"/>
    <col min="4" max="4" width="25" style="2" customWidth="1"/>
    <col min="5" max="5" width="20.5" style="2" customWidth="1"/>
    <col min="6" max="6" width="19.6640625" style="2" customWidth="1"/>
    <col min="7" max="7" width="17.5" style="2" customWidth="1"/>
    <col min="8" max="8" width="16.83203125" style="2" customWidth="1"/>
    <col min="9" max="9" width="18.1640625" style="6" customWidth="1"/>
    <col min="10" max="10" width="20.6640625" style="6" customWidth="1"/>
    <col min="11" max="11" width="19.6640625" style="6" customWidth="1"/>
    <col min="12" max="12" width="15.33203125" style="2" customWidth="1"/>
    <col min="13" max="13" width="17.5" style="2" customWidth="1"/>
    <col min="14" max="14" width="18" style="2" customWidth="1"/>
    <col min="15" max="15" width="24.6640625" style="2" customWidth="1"/>
    <col min="16" max="16" width="20.1640625" style="2" customWidth="1"/>
    <col min="17" max="17" width="19" style="2" customWidth="1"/>
    <col min="18" max="18" width="30.33203125" style="2" customWidth="1"/>
    <col min="19" max="16384" width="8.83203125" style="2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28</v>
      </c>
      <c r="K1" s="5" t="s">
        <v>29</v>
      </c>
      <c r="L1" s="1" t="s">
        <v>9</v>
      </c>
      <c r="M1" s="1" t="s">
        <v>10</v>
      </c>
      <c r="N1" s="1" t="s">
        <v>11</v>
      </c>
      <c r="O1" s="1" t="s">
        <v>12</v>
      </c>
      <c r="P1" s="3" t="s">
        <v>19</v>
      </c>
      <c r="Q1" s="1" t="s">
        <v>13</v>
      </c>
      <c r="R1" s="1" t="s">
        <v>14</v>
      </c>
    </row>
    <row r="2" spans="1:18" x14ac:dyDescent="0.25">
      <c r="E2" s="2" t="s">
        <v>24</v>
      </c>
      <c r="I2" s="6">
        <v>45834</v>
      </c>
      <c r="J2" s="6">
        <v>45835.416666666664</v>
      </c>
      <c r="K2" s="6">
        <v>45836</v>
      </c>
      <c r="N2" s="2">
        <v>0</v>
      </c>
      <c r="O2" s="2">
        <v>0</v>
      </c>
      <c r="P2" s="2">
        <f>IF(AND(ISNUMBER(K2), ISNUMBER(J2), K2 &gt; J2), ROUND((K2 - J2)*8, 2), 0)</f>
        <v>4.67</v>
      </c>
      <c r="Q2" s="7">
        <f>IF(AND(ISNUMBER(K2), ISNUMBER(I2)), ROUND((K2 - I2)*8, 2), "0")</f>
        <v>16</v>
      </c>
      <c r="R2" s="2">
        <f>O2+Q2+P2</f>
        <v>20.67</v>
      </c>
    </row>
    <row r="3" spans="1:18" x14ac:dyDescent="0.25">
      <c r="E3" s="2" t="s">
        <v>24</v>
      </c>
      <c r="I3" s="6">
        <v>45835</v>
      </c>
      <c r="J3" s="6">
        <v>45836.416666608799</v>
      </c>
      <c r="K3" s="6">
        <v>45836</v>
      </c>
      <c r="N3" s="2">
        <v>5</v>
      </c>
      <c r="O3" s="2">
        <v>3</v>
      </c>
      <c r="P3" s="2">
        <f t="shared" ref="P3:P66" si="0">IF(AND(ISNUMBER(K3), ISNUMBER(J3), K3 &gt; J3), ROUND((K3 - J3)*8, 2), 0)</f>
        <v>0</v>
      </c>
      <c r="Q3" s="7">
        <f t="shared" ref="Q3:Q66" si="1">IF(AND(ISNUMBER(K3), ISNUMBER(I3)), ROUND((K3 - I3)*8, 2), "0")</f>
        <v>8</v>
      </c>
      <c r="R3" s="2">
        <f t="shared" ref="R3:R5" si="2">O3+Q3+P3</f>
        <v>11</v>
      </c>
    </row>
    <row r="4" spans="1:18" x14ac:dyDescent="0.25">
      <c r="P4" s="2">
        <f t="shared" si="0"/>
        <v>0</v>
      </c>
      <c r="Q4" s="7" t="str">
        <f t="shared" si="1"/>
        <v>0</v>
      </c>
      <c r="R4" s="2">
        <f t="shared" si="2"/>
        <v>0</v>
      </c>
    </row>
    <row r="5" spans="1:18" x14ac:dyDescent="0.25">
      <c r="P5" s="2">
        <f t="shared" si="0"/>
        <v>0</v>
      </c>
      <c r="Q5" s="7" t="str">
        <f t="shared" si="1"/>
        <v>0</v>
      </c>
      <c r="R5" s="2">
        <f t="shared" si="2"/>
        <v>0</v>
      </c>
    </row>
    <row r="6" spans="1:18" x14ac:dyDescent="0.25">
      <c r="P6" s="2">
        <f t="shared" si="0"/>
        <v>0</v>
      </c>
      <c r="Q6" s="7" t="str">
        <f t="shared" si="1"/>
        <v>0</v>
      </c>
      <c r="R6" s="2">
        <f t="shared" ref="R3:R66" si="3">O6+Q6</f>
        <v>0</v>
      </c>
    </row>
    <row r="7" spans="1:18" x14ac:dyDescent="0.25">
      <c r="P7" s="2">
        <f t="shared" si="0"/>
        <v>0</v>
      </c>
      <c r="Q7" s="7" t="str">
        <f t="shared" si="1"/>
        <v>0</v>
      </c>
      <c r="R7" s="2">
        <f t="shared" si="3"/>
        <v>0</v>
      </c>
    </row>
    <row r="8" spans="1:18" x14ac:dyDescent="0.25">
      <c r="P8" s="2">
        <f t="shared" si="0"/>
        <v>0</v>
      </c>
      <c r="Q8" s="7" t="str">
        <f t="shared" si="1"/>
        <v>0</v>
      </c>
      <c r="R8" s="2">
        <f t="shared" si="3"/>
        <v>0</v>
      </c>
    </row>
    <row r="9" spans="1:18" x14ac:dyDescent="0.25">
      <c r="P9" s="2">
        <f t="shared" si="0"/>
        <v>0</v>
      </c>
      <c r="Q9" s="7" t="str">
        <f t="shared" si="1"/>
        <v>0</v>
      </c>
      <c r="R9" s="2">
        <f t="shared" si="3"/>
        <v>0</v>
      </c>
    </row>
    <row r="10" spans="1:18" x14ac:dyDescent="0.25">
      <c r="P10" s="2">
        <f t="shared" si="0"/>
        <v>0</v>
      </c>
      <c r="Q10" s="7" t="str">
        <f t="shared" si="1"/>
        <v>0</v>
      </c>
      <c r="R10" s="2">
        <f t="shared" si="3"/>
        <v>0</v>
      </c>
    </row>
    <row r="11" spans="1:18" x14ac:dyDescent="0.25">
      <c r="P11" s="2">
        <f t="shared" si="0"/>
        <v>0</v>
      </c>
      <c r="Q11" s="7" t="str">
        <f t="shared" si="1"/>
        <v>0</v>
      </c>
      <c r="R11" s="2">
        <f t="shared" si="3"/>
        <v>0</v>
      </c>
    </row>
    <row r="12" spans="1:18" x14ac:dyDescent="0.25">
      <c r="P12" s="2">
        <f t="shared" si="0"/>
        <v>0</v>
      </c>
      <c r="Q12" s="7" t="str">
        <f t="shared" si="1"/>
        <v>0</v>
      </c>
      <c r="R12" s="2">
        <f t="shared" si="3"/>
        <v>0</v>
      </c>
    </row>
    <row r="13" spans="1:18" x14ac:dyDescent="0.25">
      <c r="P13" s="2">
        <f t="shared" si="0"/>
        <v>0</v>
      </c>
      <c r="Q13" s="7" t="str">
        <f t="shared" si="1"/>
        <v>0</v>
      </c>
      <c r="R13" s="2">
        <f t="shared" si="3"/>
        <v>0</v>
      </c>
    </row>
    <row r="14" spans="1:18" x14ac:dyDescent="0.25">
      <c r="P14" s="2">
        <f t="shared" si="0"/>
        <v>0</v>
      </c>
      <c r="Q14" s="7" t="str">
        <f t="shared" si="1"/>
        <v>0</v>
      </c>
      <c r="R14" s="2">
        <f t="shared" si="3"/>
        <v>0</v>
      </c>
    </row>
    <row r="15" spans="1:18" x14ac:dyDescent="0.25">
      <c r="P15" s="2">
        <f t="shared" si="0"/>
        <v>0</v>
      </c>
      <c r="Q15" s="7" t="str">
        <f t="shared" si="1"/>
        <v>0</v>
      </c>
      <c r="R15" s="2">
        <f t="shared" si="3"/>
        <v>0</v>
      </c>
    </row>
    <row r="16" spans="1:18" x14ac:dyDescent="0.25">
      <c r="P16" s="2">
        <f t="shared" si="0"/>
        <v>0</v>
      </c>
      <c r="Q16" s="7" t="str">
        <f t="shared" si="1"/>
        <v>0</v>
      </c>
      <c r="R16" s="2">
        <f t="shared" si="3"/>
        <v>0</v>
      </c>
    </row>
    <row r="17" spans="16:18" x14ac:dyDescent="0.25">
      <c r="P17" s="2">
        <f t="shared" si="0"/>
        <v>0</v>
      </c>
      <c r="Q17" s="7" t="str">
        <f t="shared" si="1"/>
        <v>0</v>
      </c>
      <c r="R17" s="2">
        <f t="shared" si="3"/>
        <v>0</v>
      </c>
    </row>
    <row r="18" spans="16:18" x14ac:dyDescent="0.25">
      <c r="P18" s="2">
        <f t="shared" si="0"/>
        <v>0</v>
      </c>
      <c r="Q18" s="7" t="str">
        <f t="shared" si="1"/>
        <v>0</v>
      </c>
      <c r="R18" s="2">
        <f t="shared" si="3"/>
        <v>0</v>
      </c>
    </row>
    <row r="19" spans="16:18" x14ac:dyDescent="0.25">
      <c r="P19" s="2">
        <f t="shared" si="0"/>
        <v>0</v>
      </c>
      <c r="Q19" s="7" t="str">
        <f t="shared" si="1"/>
        <v>0</v>
      </c>
      <c r="R19" s="2">
        <f t="shared" si="3"/>
        <v>0</v>
      </c>
    </row>
    <row r="20" spans="16:18" x14ac:dyDescent="0.25">
      <c r="P20" s="2">
        <f t="shared" si="0"/>
        <v>0</v>
      </c>
      <c r="Q20" s="7" t="str">
        <f t="shared" si="1"/>
        <v>0</v>
      </c>
      <c r="R20" s="2">
        <f t="shared" si="3"/>
        <v>0</v>
      </c>
    </row>
    <row r="21" spans="16:18" x14ac:dyDescent="0.25">
      <c r="P21" s="2">
        <f t="shared" si="0"/>
        <v>0</v>
      </c>
      <c r="Q21" s="7" t="str">
        <f t="shared" si="1"/>
        <v>0</v>
      </c>
      <c r="R21" s="2">
        <f t="shared" si="3"/>
        <v>0</v>
      </c>
    </row>
    <row r="22" spans="16:18" x14ac:dyDescent="0.25">
      <c r="P22" s="2">
        <f t="shared" si="0"/>
        <v>0</v>
      </c>
      <c r="Q22" s="7" t="str">
        <f t="shared" si="1"/>
        <v>0</v>
      </c>
      <c r="R22" s="2">
        <f t="shared" si="3"/>
        <v>0</v>
      </c>
    </row>
    <row r="23" spans="16:18" x14ac:dyDescent="0.25">
      <c r="P23" s="2">
        <f t="shared" si="0"/>
        <v>0</v>
      </c>
      <c r="Q23" s="7" t="str">
        <f t="shared" si="1"/>
        <v>0</v>
      </c>
      <c r="R23" s="2">
        <f t="shared" si="3"/>
        <v>0</v>
      </c>
    </row>
    <row r="24" spans="16:18" x14ac:dyDescent="0.25">
      <c r="P24" s="2">
        <f t="shared" si="0"/>
        <v>0</v>
      </c>
      <c r="Q24" s="7" t="str">
        <f t="shared" si="1"/>
        <v>0</v>
      </c>
      <c r="R24" s="2">
        <f t="shared" si="3"/>
        <v>0</v>
      </c>
    </row>
    <row r="25" spans="16:18" x14ac:dyDescent="0.25">
      <c r="P25" s="2">
        <f t="shared" si="0"/>
        <v>0</v>
      </c>
      <c r="Q25" s="7" t="str">
        <f t="shared" si="1"/>
        <v>0</v>
      </c>
      <c r="R25" s="2">
        <f t="shared" si="3"/>
        <v>0</v>
      </c>
    </row>
    <row r="26" spans="16:18" x14ac:dyDescent="0.25">
      <c r="P26" s="2">
        <f t="shared" si="0"/>
        <v>0</v>
      </c>
      <c r="Q26" s="7" t="str">
        <f t="shared" si="1"/>
        <v>0</v>
      </c>
      <c r="R26" s="2">
        <f t="shared" si="3"/>
        <v>0</v>
      </c>
    </row>
    <row r="27" spans="16:18" x14ac:dyDescent="0.25">
      <c r="P27" s="2">
        <f t="shared" si="0"/>
        <v>0</v>
      </c>
      <c r="Q27" s="7" t="str">
        <f t="shared" si="1"/>
        <v>0</v>
      </c>
      <c r="R27" s="2">
        <f t="shared" si="3"/>
        <v>0</v>
      </c>
    </row>
    <row r="28" spans="16:18" x14ac:dyDescent="0.25">
      <c r="P28" s="2">
        <f t="shared" si="0"/>
        <v>0</v>
      </c>
      <c r="Q28" s="7" t="str">
        <f t="shared" si="1"/>
        <v>0</v>
      </c>
      <c r="R28" s="2">
        <f t="shared" si="3"/>
        <v>0</v>
      </c>
    </row>
    <row r="29" spans="16:18" x14ac:dyDescent="0.25">
      <c r="P29" s="2">
        <f t="shared" si="0"/>
        <v>0</v>
      </c>
      <c r="Q29" s="7" t="str">
        <f t="shared" si="1"/>
        <v>0</v>
      </c>
      <c r="R29" s="2">
        <f t="shared" si="3"/>
        <v>0</v>
      </c>
    </row>
    <row r="30" spans="16:18" x14ac:dyDescent="0.25">
      <c r="P30" s="2">
        <f t="shared" si="0"/>
        <v>0</v>
      </c>
      <c r="Q30" s="7" t="str">
        <f t="shared" si="1"/>
        <v>0</v>
      </c>
      <c r="R30" s="2">
        <f t="shared" si="3"/>
        <v>0</v>
      </c>
    </row>
    <row r="31" spans="16:18" x14ac:dyDescent="0.25">
      <c r="P31" s="2">
        <f t="shared" si="0"/>
        <v>0</v>
      </c>
      <c r="Q31" s="7" t="str">
        <f t="shared" si="1"/>
        <v>0</v>
      </c>
      <c r="R31" s="2">
        <f t="shared" si="3"/>
        <v>0</v>
      </c>
    </row>
    <row r="32" spans="16:18" x14ac:dyDescent="0.25">
      <c r="P32" s="2">
        <f t="shared" si="0"/>
        <v>0</v>
      </c>
      <c r="Q32" s="7" t="str">
        <f t="shared" si="1"/>
        <v>0</v>
      </c>
      <c r="R32" s="2">
        <f t="shared" si="3"/>
        <v>0</v>
      </c>
    </row>
    <row r="33" spans="16:18" x14ac:dyDescent="0.25">
      <c r="P33" s="2">
        <f t="shared" si="0"/>
        <v>0</v>
      </c>
      <c r="Q33" s="7" t="str">
        <f t="shared" si="1"/>
        <v>0</v>
      </c>
      <c r="R33" s="2">
        <f t="shared" si="3"/>
        <v>0</v>
      </c>
    </row>
    <row r="34" spans="16:18" x14ac:dyDescent="0.25">
      <c r="P34" s="2">
        <f t="shared" si="0"/>
        <v>0</v>
      </c>
      <c r="Q34" s="7" t="str">
        <f t="shared" si="1"/>
        <v>0</v>
      </c>
      <c r="R34" s="2">
        <f t="shared" si="3"/>
        <v>0</v>
      </c>
    </row>
    <row r="35" spans="16:18" x14ac:dyDescent="0.25">
      <c r="P35" s="2">
        <f t="shared" si="0"/>
        <v>0</v>
      </c>
      <c r="Q35" s="7" t="str">
        <f t="shared" si="1"/>
        <v>0</v>
      </c>
      <c r="R35" s="2">
        <f t="shared" si="3"/>
        <v>0</v>
      </c>
    </row>
    <row r="36" spans="16:18" x14ac:dyDescent="0.25">
      <c r="P36" s="2">
        <f t="shared" si="0"/>
        <v>0</v>
      </c>
      <c r="Q36" s="7" t="str">
        <f t="shared" si="1"/>
        <v>0</v>
      </c>
      <c r="R36" s="2">
        <f t="shared" si="3"/>
        <v>0</v>
      </c>
    </row>
    <row r="37" spans="16:18" x14ac:dyDescent="0.25">
      <c r="P37" s="2">
        <f t="shared" si="0"/>
        <v>0</v>
      </c>
      <c r="Q37" s="7" t="str">
        <f t="shared" si="1"/>
        <v>0</v>
      </c>
      <c r="R37" s="2">
        <f t="shared" si="3"/>
        <v>0</v>
      </c>
    </row>
    <row r="38" spans="16:18" x14ac:dyDescent="0.25">
      <c r="P38" s="2">
        <f t="shared" si="0"/>
        <v>0</v>
      </c>
      <c r="Q38" s="7" t="str">
        <f t="shared" si="1"/>
        <v>0</v>
      </c>
      <c r="R38" s="2">
        <f t="shared" si="3"/>
        <v>0</v>
      </c>
    </row>
    <row r="39" spans="16:18" x14ac:dyDescent="0.25">
      <c r="P39" s="2">
        <f t="shared" si="0"/>
        <v>0</v>
      </c>
      <c r="Q39" s="7" t="str">
        <f t="shared" si="1"/>
        <v>0</v>
      </c>
      <c r="R39" s="2">
        <f t="shared" si="3"/>
        <v>0</v>
      </c>
    </row>
    <row r="40" spans="16:18" x14ac:dyDescent="0.25">
      <c r="P40" s="2">
        <f t="shared" si="0"/>
        <v>0</v>
      </c>
      <c r="Q40" s="7" t="str">
        <f t="shared" si="1"/>
        <v>0</v>
      </c>
      <c r="R40" s="2">
        <f t="shared" si="3"/>
        <v>0</v>
      </c>
    </row>
    <row r="41" spans="16:18" x14ac:dyDescent="0.25">
      <c r="P41" s="2">
        <f t="shared" si="0"/>
        <v>0</v>
      </c>
      <c r="Q41" s="7" t="str">
        <f t="shared" si="1"/>
        <v>0</v>
      </c>
      <c r="R41" s="2">
        <f t="shared" si="3"/>
        <v>0</v>
      </c>
    </row>
    <row r="42" spans="16:18" x14ac:dyDescent="0.25">
      <c r="P42" s="2">
        <f t="shared" si="0"/>
        <v>0</v>
      </c>
      <c r="Q42" s="7" t="str">
        <f t="shared" si="1"/>
        <v>0</v>
      </c>
      <c r="R42" s="2">
        <f t="shared" si="3"/>
        <v>0</v>
      </c>
    </row>
    <row r="43" spans="16:18" x14ac:dyDescent="0.25">
      <c r="P43" s="2">
        <f t="shared" si="0"/>
        <v>0</v>
      </c>
      <c r="Q43" s="7" t="str">
        <f t="shared" si="1"/>
        <v>0</v>
      </c>
      <c r="R43" s="2">
        <f t="shared" si="3"/>
        <v>0</v>
      </c>
    </row>
    <row r="44" spans="16:18" x14ac:dyDescent="0.25">
      <c r="P44" s="2">
        <f t="shared" si="0"/>
        <v>0</v>
      </c>
      <c r="Q44" s="7" t="str">
        <f t="shared" si="1"/>
        <v>0</v>
      </c>
      <c r="R44" s="2">
        <f t="shared" si="3"/>
        <v>0</v>
      </c>
    </row>
    <row r="45" spans="16:18" x14ac:dyDescent="0.25">
      <c r="P45" s="2">
        <f t="shared" si="0"/>
        <v>0</v>
      </c>
      <c r="Q45" s="7" t="str">
        <f t="shared" si="1"/>
        <v>0</v>
      </c>
      <c r="R45" s="2">
        <f t="shared" si="3"/>
        <v>0</v>
      </c>
    </row>
    <row r="46" spans="16:18" x14ac:dyDescent="0.25">
      <c r="P46" s="2">
        <f t="shared" si="0"/>
        <v>0</v>
      </c>
      <c r="Q46" s="7" t="str">
        <f t="shared" si="1"/>
        <v>0</v>
      </c>
      <c r="R46" s="2">
        <f t="shared" si="3"/>
        <v>0</v>
      </c>
    </row>
    <row r="47" spans="16:18" x14ac:dyDescent="0.25">
      <c r="P47" s="2">
        <f t="shared" si="0"/>
        <v>0</v>
      </c>
      <c r="Q47" s="7" t="str">
        <f t="shared" si="1"/>
        <v>0</v>
      </c>
      <c r="R47" s="2">
        <f t="shared" si="3"/>
        <v>0</v>
      </c>
    </row>
    <row r="48" spans="16:18" x14ac:dyDescent="0.25">
      <c r="P48" s="2">
        <f t="shared" si="0"/>
        <v>0</v>
      </c>
      <c r="Q48" s="7" t="str">
        <f t="shared" si="1"/>
        <v>0</v>
      </c>
      <c r="R48" s="2">
        <f t="shared" si="3"/>
        <v>0</v>
      </c>
    </row>
    <row r="49" spans="16:18" x14ac:dyDescent="0.25">
      <c r="P49" s="2">
        <f t="shared" si="0"/>
        <v>0</v>
      </c>
      <c r="Q49" s="7" t="str">
        <f t="shared" si="1"/>
        <v>0</v>
      </c>
      <c r="R49" s="2">
        <f t="shared" si="3"/>
        <v>0</v>
      </c>
    </row>
    <row r="50" spans="16:18" x14ac:dyDescent="0.25">
      <c r="P50" s="2">
        <f t="shared" si="0"/>
        <v>0</v>
      </c>
      <c r="Q50" s="7" t="str">
        <f t="shared" si="1"/>
        <v>0</v>
      </c>
      <c r="R50" s="2">
        <f t="shared" si="3"/>
        <v>0</v>
      </c>
    </row>
    <row r="51" spans="16:18" x14ac:dyDescent="0.25">
      <c r="P51" s="2">
        <f t="shared" si="0"/>
        <v>0</v>
      </c>
      <c r="Q51" s="7" t="str">
        <f t="shared" si="1"/>
        <v>0</v>
      </c>
      <c r="R51" s="2">
        <f t="shared" si="3"/>
        <v>0</v>
      </c>
    </row>
    <row r="52" spans="16:18" x14ac:dyDescent="0.25">
      <c r="P52" s="2">
        <f t="shared" si="0"/>
        <v>0</v>
      </c>
      <c r="Q52" s="7" t="str">
        <f t="shared" si="1"/>
        <v>0</v>
      </c>
      <c r="R52" s="2">
        <f t="shared" si="3"/>
        <v>0</v>
      </c>
    </row>
    <row r="53" spans="16:18" x14ac:dyDescent="0.25">
      <c r="P53" s="2">
        <f t="shared" si="0"/>
        <v>0</v>
      </c>
      <c r="Q53" s="7" t="str">
        <f t="shared" si="1"/>
        <v>0</v>
      </c>
      <c r="R53" s="2">
        <f t="shared" si="3"/>
        <v>0</v>
      </c>
    </row>
    <row r="54" spans="16:18" x14ac:dyDescent="0.25">
      <c r="P54" s="2">
        <f t="shared" si="0"/>
        <v>0</v>
      </c>
      <c r="Q54" s="7" t="str">
        <f t="shared" si="1"/>
        <v>0</v>
      </c>
      <c r="R54" s="2">
        <f t="shared" si="3"/>
        <v>0</v>
      </c>
    </row>
    <row r="55" spans="16:18" x14ac:dyDescent="0.25">
      <c r="P55" s="2">
        <f t="shared" si="0"/>
        <v>0</v>
      </c>
      <c r="Q55" s="7" t="str">
        <f t="shared" si="1"/>
        <v>0</v>
      </c>
      <c r="R55" s="2">
        <f t="shared" si="3"/>
        <v>0</v>
      </c>
    </row>
    <row r="56" spans="16:18" x14ac:dyDescent="0.25">
      <c r="P56" s="2">
        <f t="shared" si="0"/>
        <v>0</v>
      </c>
      <c r="Q56" s="7" t="str">
        <f t="shared" si="1"/>
        <v>0</v>
      </c>
      <c r="R56" s="2">
        <f t="shared" si="3"/>
        <v>0</v>
      </c>
    </row>
    <row r="57" spans="16:18" x14ac:dyDescent="0.25">
      <c r="P57" s="2">
        <f t="shared" si="0"/>
        <v>0</v>
      </c>
      <c r="Q57" s="7" t="str">
        <f t="shared" si="1"/>
        <v>0</v>
      </c>
      <c r="R57" s="2">
        <f t="shared" si="3"/>
        <v>0</v>
      </c>
    </row>
    <row r="58" spans="16:18" x14ac:dyDescent="0.25">
      <c r="P58" s="2">
        <f t="shared" si="0"/>
        <v>0</v>
      </c>
      <c r="Q58" s="7" t="str">
        <f t="shared" si="1"/>
        <v>0</v>
      </c>
      <c r="R58" s="2">
        <f t="shared" si="3"/>
        <v>0</v>
      </c>
    </row>
    <row r="59" spans="16:18" x14ac:dyDescent="0.25">
      <c r="P59" s="2">
        <f t="shared" si="0"/>
        <v>0</v>
      </c>
      <c r="Q59" s="7" t="str">
        <f t="shared" si="1"/>
        <v>0</v>
      </c>
      <c r="R59" s="2">
        <f t="shared" si="3"/>
        <v>0</v>
      </c>
    </row>
    <row r="60" spans="16:18" x14ac:dyDescent="0.25">
      <c r="P60" s="2">
        <f t="shared" si="0"/>
        <v>0</v>
      </c>
      <c r="Q60" s="7" t="str">
        <f t="shared" si="1"/>
        <v>0</v>
      </c>
      <c r="R60" s="2">
        <f t="shared" si="3"/>
        <v>0</v>
      </c>
    </row>
    <row r="61" spans="16:18" x14ac:dyDescent="0.25">
      <c r="P61" s="2">
        <f t="shared" si="0"/>
        <v>0</v>
      </c>
      <c r="Q61" s="7" t="str">
        <f t="shared" si="1"/>
        <v>0</v>
      </c>
      <c r="R61" s="2">
        <f t="shared" si="3"/>
        <v>0</v>
      </c>
    </row>
    <row r="62" spans="16:18" x14ac:dyDescent="0.25">
      <c r="P62" s="2">
        <f t="shared" si="0"/>
        <v>0</v>
      </c>
      <c r="Q62" s="7" t="str">
        <f t="shared" si="1"/>
        <v>0</v>
      </c>
      <c r="R62" s="2">
        <f t="shared" si="3"/>
        <v>0</v>
      </c>
    </row>
    <row r="63" spans="16:18" x14ac:dyDescent="0.25">
      <c r="P63" s="2">
        <f t="shared" si="0"/>
        <v>0</v>
      </c>
      <c r="Q63" s="7" t="str">
        <f t="shared" si="1"/>
        <v>0</v>
      </c>
      <c r="R63" s="2">
        <f t="shared" si="3"/>
        <v>0</v>
      </c>
    </row>
    <row r="64" spans="16:18" x14ac:dyDescent="0.25">
      <c r="P64" s="2">
        <f t="shared" si="0"/>
        <v>0</v>
      </c>
      <c r="Q64" s="7" t="str">
        <f t="shared" si="1"/>
        <v>0</v>
      </c>
      <c r="R64" s="2">
        <f t="shared" si="3"/>
        <v>0</v>
      </c>
    </row>
    <row r="65" spans="16:18" x14ac:dyDescent="0.25">
      <c r="P65" s="2">
        <f t="shared" si="0"/>
        <v>0</v>
      </c>
      <c r="Q65" s="7" t="str">
        <f t="shared" si="1"/>
        <v>0</v>
      </c>
      <c r="R65" s="2">
        <f t="shared" si="3"/>
        <v>0</v>
      </c>
    </row>
    <row r="66" spans="16:18" x14ac:dyDescent="0.25">
      <c r="P66" s="2">
        <f t="shared" si="0"/>
        <v>0</v>
      </c>
      <c r="Q66" s="7" t="str">
        <f t="shared" si="1"/>
        <v>0</v>
      </c>
      <c r="R66" s="2">
        <f t="shared" si="3"/>
        <v>0</v>
      </c>
    </row>
    <row r="67" spans="16:18" x14ac:dyDescent="0.25">
      <c r="P67" s="2">
        <f t="shared" ref="P67:P130" si="4">IF(AND(ISNUMBER(K67), ISNUMBER(J67), K67 &gt; J67), ROUND((K67 - J67)*8, 2), 0)</f>
        <v>0</v>
      </c>
      <c r="Q67" s="7" t="str">
        <f t="shared" ref="Q67:Q130" si="5">IF(AND(ISNUMBER(K67), ISNUMBER(I67)), ROUND((K67 - I67)*8, 2), "0")</f>
        <v>0</v>
      </c>
      <c r="R67" s="2">
        <f t="shared" ref="R67:R130" si="6">O67+Q67</f>
        <v>0</v>
      </c>
    </row>
    <row r="68" spans="16:18" x14ac:dyDescent="0.25">
      <c r="P68" s="2">
        <f t="shared" si="4"/>
        <v>0</v>
      </c>
      <c r="Q68" s="7" t="str">
        <f t="shared" si="5"/>
        <v>0</v>
      </c>
      <c r="R68" s="2">
        <f t="shared" si="6"/>
        <v>0</v>
      </c>
    </row>
    <row r="69" spans="16:18" x14ac:dyDescent="0.25">
      <c r="P69" s="2">
        <f t="shared" si="4"/>
        <v>0</v>
      </c>
      <c r="Q69" s="7" t="str">
        <f t="shared" si="5"/>
        <v>0</v>
      </c>
      <c r="R69" s="2">
        <f t="shared" si="6"/>
        <v>0</v>
      </c>
    </row>
    <row r="70" spans="16:18" x14ac:dyDescent="0.25">
      <c r="P70" s="2">
        <f t="shared" si="4"/>
        <v>0</v>
      </c>
      <c r="Q70" s="7" t="str">
        <f t="shared" si="5"/>
        <v>0</v>
      </c>
      <c r="R70" s="2">
        <f t="shared" si="6"/>
        <v>0</v>
      </c>
    </row>
    <row r="71" spans="16:18" x14ac:dyDescent="0.25">
      <c r="P71" s="2">
        <f t="shared" si="4"/>
        <v>0</v>
      </c>
      <c r="Q71" s="7" t="str">
        <f t="shared" si="5"/>
        <v>0</v>
      </c>
      <c r="R71" s="2">
        <f t="shared" si="6"/>
        <v>0</v>
      </c>
    </row>
    <row r="72" spans="16:18" x14ac:dyDescent="0.25">
      <c r="P72" s="2">
        <f t="shared" si="4"/>
        <v>0</v>
      </c>
      <c r="Q72" s="7" t="str">
        <f t="shared" si="5"/>
        <v>0</v>
      </c>
      <c r="R72" s="2">
        <f t="shared" si="6"/>
        <v>0</v>
      </c>
    </row>
    <row r="73" spans="16:18" x14ac:dyDescent="0.25">
      <c r="P73" s="2">
        <f t="shared" si="4"/>
        <v>0</v>
      </c>
      <c r="Q73" s="7" t="str">
        <f t="shared" si="5"/>
        <v>0</v>
      </c>
      <c r="R73" s="2">
        <f t="shared" si="6"/>
        <v>0</v>
      </c>
    </row>
    <row r="74" spans="16:18" x14ac:dyDescent="0.25">
      <c r="P74" s="2">
        <f t="shared" si="4"/>
        <v>0</v>
      </c>
      <c r="Q74" s="7" t="str">
        <f t="shared" si="5"/>
        <v>0</v>
      </c>
      <c r="R74" s="2">
        <f t="shared" si="6"/>
        <v>0</v>
      </c>
    </row>
    <row r="75" spans="16:18" x14ac:dyDescent="0.25">
      <c r="P75" s="2">
        <f t="shared" si="4"/>
        <v>0</v>
      </c>
      <c r="Q75" s="7" t="str">
        <f t="shared" si="5"/>
        <v>0</v>
      </c>
      <c r="R75" s="2">
        <f t="shared" si="6"/>
        <v>0</v>
      </c>
    </row>
    <row r="76" spans="16:18" x14ac:dyDescent="0.25">
      <c r="P76" s="2">
        <f t="shared" si="4"/>
        <v>0</v>
      </c>
      <c r="Q76" s="7" t="str">
        <f t="shared" si="5"/>
        <v>0</v>
      </c>
      <c r="R76" s="2">
        <f t="shared" si="6"/>
        <v>0</v>
      </c>
    </row>
    <row r="77" spans="16:18" x14ac:dyDescent="0.25">
      <c r="P77" s="2">
        <f t="shared" si="4"/>
        <v>0</v>
      </c>
      <c r="Q77" s="7" t="str">
        <f t="shared" si="5"/>
        <v>0</v>
      </c>
      <c r="R77" s="2">
        <f t="shared" si="6"/>
        <v>0</v>
      </c>
    </row>
    <row r="78" spans="16:18" x14ac:dyDescent="0.25">
      <c r="P78" s="2">
        <f t="shared" si="4"/>
        <v>0</v>
      </c>
      <c r="Q78" s="7" t="str">
        <f t="shared" si="5"/>
        <v>0</v>
      </c>
      <c r="R78" s="2">
        <f t="shared" si="6"/>
        <v>0</v>
      </c>
    </row>
    <row r="79" spans="16:18" x14ac:dyDescent="0.25">
      <c r="P79" s="2">
        <f t="shared" si="4"/>
        <v>0</v>
      </c>
      <c r="Q79" s="7" t="str">
        <f t="shared" si="5"/>
        <v>0</v>
      </c>
      <c r="R79" s="2">
        <f t="shared" si="6"/>
        <v>0</v>
      </c>
    </row>
    <row r="80" spans="16:18" x14ac:dyDescent="0.25">
      <c r="P80" s="2">
        <f t="shared" si="4"/>
        <v>0</v>
      </c>
      <c r="Q80" s="7" t="str">
        <f t="shared" si="5"/>
        <v>0</v>
      </c>
      <c r="R80" s="2">
        <f t="shared" si="6"/>
        <v>0</v>
      </c>
    </row>
    <row r="81" spans="16:18" x14ac:dyDescent="0.25">
      <c r="P81" s="2">
        <f t="shared" si="4"/>
        <v>0</v>
      </c>
      <c r="Q81" s="7" t="str">
        <f t="shared" si="5"/>
        <v>0</v>
      </c>
      <c r="R81" s="2">
        <f t="shared" si="6"/>
        <v>0</v>
      </c>
    </row>
    <row r="82" spans="16:18" x14ac:dyDescent="0.25">
      <c r="P82" s="2">
        <f t="shared" si="4"/>
        <v>0</v>
      </c>
      <c r="Q82" s="7" t="str">
        <f t="shared" si="5"/>
        <v>0</v>
      </c>
      <c r="R82" s="2">
        <f t="shared" si="6"/>
        <v>0</v>
      </c>
    </row>
    <row r="83" spans="16:18" x14ac:dyDescent="0.25">
      <c r="P83" s="2">
        <f t="shared" si="4"/>
        <v>0</v>
      </c>
      <c r="Q83" s="7" t="str">
        <f t="shared" si="5"/>
        <v>0</v>
      </c>
      <c r="R83" s="2">
        <f t="shared" si="6"/>
        <v>0</v>
      </c>
    </row>
    <row r="84" spans="16:18" x14ac:dyDescent="0.25">
      <c r="P84" s="2">
        <f t="shared" si="4"/>
        <v>0</v>
      </c>
      <c r="Q84" s="7" t="str">
        <f t="shared" si="5"/>
        <v>0</v>
      </c>
      <c r="R84" s="2">
        <f t="shared" si="6"/>
        <v>0</v>
      </c>
    </row>
    <row r="85" spans="16:18" x14ac:dyDescent="0.25">
      <c r="P85" s="2">
        <f t="shared" si="4"/>
        <v>0</v>
      </c>
      <c r="Q85" s="7" t="str">
        <f t="shared" si="5"/>
        <v>0</v>
      </c>
      <c r="R85" s="2">
        <f t="shared" si="6"/>
        <v>0</v>
      </c>
    </row>
    <row r="86" spans="16:18" x14ac:dyDescent="0.25">
      <c r="P86" s="2">
        <f t="shared" si="4"/>
        <v>0</v>
      </c>
      <c r="Q86" s="7" t="str">
        <f t="shared" si="5"/>
        <v>0</v>
      </c>
      <c r="R86" s="2">
        <f t="shared" si="6"/>
        <v>0</v>
      </c>
    </row>
    <row r="87" spans="16:18" x14ac:dyDescent="0.25">
      <c r="P87" s="2">
        <f t="shared" si="4"/>
        <v>0</v>
      </c>
      <c r="Q87" s="7" t="str">
        <f t="shared" si="5"/>
        <v>0</v>
      </c>
      <c r="R87" s="2">
        <f t="shared" si="6"/>
        <v>0</v>
      </c>
    </row>
    <row r="88" spans="16:18" x14ac:dyDescent="0.25">
      <c r="P88" s="2">
        <f t="shared" si="4"/>
        <v>0</v>
      </c>
      <c r="Q88" s="7" t="str">
        <f t="shared" si="5"/>
        <v>0</v>
      </c>
      <c r="R88" s="2">
        <f t="shared" si="6"/>
        <v>0</v>
      </c>
    </row>
    <row r="89" spans="16:18" x14ac:dyDescent="0.25">
      <c r="P89" s="2">
        <f t="shared" si="4"/>
        <v>0</v>
      </c>
      <c r="Q89" s="7" t="str">
        <f t="shared" si="5"/>
        <v>0</v>
      </c>
      <c r="R89" s="2">
        <f t="shared" si="6"/>
        <v>0</v>
      </c>
    </row>
    <row r="90" spans="16:18" x14ac:dyDescent="0.25">
      <c r="P90" s="2">
        <f t="shared" si="4"/>
        <v>0</v>
      </c>
      <c r="Q90" s="7" t="str">
        <f t="shared" si="5"/>
        <v>0</v>
      </c>
      <c r="R90" s="2">
        <f t="shared" si="6"/>
        <v>0</v>
      </c>
    </row>
    <row r="91" spans="16:18" x14ac:dyDescent="0.25">
      <c r="P91" s="2">
        <f t="shared" si="4"/>
        <v>0</v>
      </c>
      <c r="Q91" s="7" t="str">
        <f t="shared" si="5"/>
        <v>0</v>
      </c>
      <c r="R91" s="2">
        <f t="shared" si="6"/>
        <v>0</v>
      </c>
    </row>
    <row r="92" spans="16:18" x14ac:dyDescent="0.25">
      <c r="P92" s="2">
        <f t="shared" si="4"/>
        <v>0</v>
      </c>
      <c r="Q92" s="7" t="str">
        <f t="shared" si="5"/>
        <v>0</v>
      </c>
      <c r="R92" s="2">
        <f t="shared" si="6"/>
        <v>0</v>
      </c>
    </row>
    <row r="93" spans="16:18" x14ac:dyDescent="0.25">
      <c r="P93" s="2">
        <f t="shared" si="4"/>
        <v>0</v>
      </c>
      <c r="Q93" s="7" t="str">
        <f t="shared" si="5"/>
        <v>0</v>
      </c>
      <c r="R93" s="2">
        <f t="shared" si="6"/>
        <v>0</v>
      </c>
    </row>
    <row r="94" spans="16:18" x14ac:dyDescent="0.25">
      <c r="P94" s="2">
        <f t="shared" si="4"/>
        <v>0</v>
      </c>
      <c r="Q94" s="7" t="str">
        <f t="shared" si="5"/>
        <v>0</v>
      </c>
      <c r="R94" s="2">
        <f t="shared" si="6"/>
        <v>0</v>
      </c>
    </row>
    <row r="95" spans="16:18" x14ac:dyDescent="0.25">
      <c r="P95" s="2">
        <f t="shared" si="4"/>
        <v>0</v>
      </c>
      <c r="Q95" s="7" t="str">
        <f t="shared" si="5"/>
        <v>0</v>
      </c>
      <c r="R95" s="2">
        <f t="shared" si="6"/>
        <v>0</v>
      </c>
    </row>
    <row r="96" spans="16:18" x14ac:dyDescent="0.25">
      <c r="P96" s="2">
        <f t="shared" si="4"/>
        <v>0</v>
      </c>
      <c r="Q96" s="7" t="str">
        <f t="shared" si="5"/>
        <v>0</v>
      </c>
      <c r="R96" s="2">
        <f t="shared" si="6"/>
        <v>0</v>
      </c>
    </row>
    <row r="97" spans="16:18" x14ac:dyDescent="0.25">
      <c r="P97" s="2">
        <f t="shared" si="4"/>
        <v>0</v>
      </c>
      <c r="Q97" s="7" t="str">
        <f t="shared" si="5"/>
        <v>0</v>
      </c>
      <c r="R97" s="2">
        <f t="shared" si="6"/>
        <v>0</v>
      </c>
    </row>
    <row r="98" spans="16:18" x14ac:dyDescent="0.25">
      <c r="P98" s="2">
        <f t="shared" si="4"/>
        <v>0</v>
      </c>
      <c r="Q98" s="7" t="str">
        <f t="shared" si="5"/>
        <v>0</v>
      </c>
      <c r="R98" s="2">
        <f t="shared" si="6"/>
        <v>0</v>
      </c>
    </row>
    <row r="99" spans="16:18" x14ac:dyDescent="0.25">
      <c r="P99" s="2">
        <f t="shared" si="4"/>
        <v>0</v>
      </c>
      <c r="Q99" s="7" t="str">
        <f t="shared" si="5"/>
        <v>0</v>
      </c>
      <c r="R99" s="2">
        <f t="shared" si="6"/>
        <v>0</v>
      </c>
    </row>
    <row r="100" spans="16:18" x14ac:dyDescent="0.25">
      <c r="P100" s="2">
        <f t="shared" si="4"/>
        <v>0</v>
      </c>
      <c r="Q100" s="7" t="str">
        <f t="shared" si="5"/>
        <v>0</v>
      </c>
      <c r="R100" s="2">
        <f t="shared" si="6"/>
        <v>0</v>
      </c>
    </row>
    <row r="101" spans="16:18" x14ac:dyDescent="0.25">
      <c r="P101" s="2">
        <f t="shared" si="4"/>
        <v>0</v>
      </c>
      <c r="Q101" s="7" t="str">
        <f t="shared" si="5"/>
        <v>0</v>
      </c>
      <c r="R101" s="2">
        <f t="shared" si="6"/>
        <v>0</v>
      </c>
    </row>
    <row r="102" spans="16:18" x14ac:dyDescent="0.25">
      <c r="P102" s="2">
        <f t="shared" si="4"/>
        <v>0</v>
      </c>
      <c r="Q102" s="7" t="str">
        <f t="shared" si="5"/>
        <v>0</v>
      </c>
      <c r="R102" s="2">
        <f t="shared" si="6"/>
        <v>0</v>
      </c>
    </row>
    <row r="103" spans="16:18" x14ac:dyDescent="0.25">
      <c r="P103" s="2">
        <f t="shared" si="4"/>
        <v>0</v>
      </c>
      <c r="Q103" s="7" t="str">
        <f t="shared" si="5"/>
        <v>0</v>
      </c>
      <c r="R103" s="2">
        <f t="shared" si="6"/>
        <v>0</v>
      </c>
    </row>
    <row r="104" spans="16:18" x14ac:dyDescent="0.25">
      <c r="P104" s="2">
        <f t="shared" si="4"/>
        <v>0</v>
      </c>
      <c r="Q104" s="7" t="str">
        <f t="shared" si="5"/>
        <v>0</v>
      </c>
      <c r="R104" s="2">
        <f t="shared" si="6"/>
        <v>0</v>
      </c>
    </row>
    <row r="105" spans="16:18" x14ac:dyDescent="0.25">
      <c r="P105" s="2">
        <f t="shared" si="4"/>
        <v>0</v>
      </c>
      <c r="Q105" s="7" t="str">
        <f t="shared" si="5"/>
        <v>0</v>
      </c>
      <c r="R105" s="2">
        <f t="shared" si="6"/>
        <v>0</v>
      </c>
    </row>
    <row r="106" spans="16:18" x14ac:dyDescent="0.25">
      <c r="P106" s="2">
        <f t="shared" si="4"/>
        <v>0</v>
      </c>
      <c r="Q106" s="7" t="str">
        <f t="shared" si="5"/>
        <v>0</v>
      </c>
      <c r="R106" s="2">
        <f t="shared" si="6"/>
        <v>0</v>
      </c>
    </row>
    <row r="107" spans="16:18" x14ac:dyDescent="0.25">
      <c r="P107" s="2">
        <f t="shared" si="4"/>
        <v>0</v>
      </c>
      <c r="Q107" s="7" t="str">
        <f t="shared" si="5"/>
        <v>0</v>
      </c>
      <c r="R107" s="2">
        <f t="shared" si="6"/>
        <v>0</v>
      </c>
    </row>
    <row r="108" spans="16:18" x14ac:dyDescent="0.25">
      <c r="P108" s="2">
        <f t="shared" si="4"/>
        <v>0</v>
      </c>
      <c r="Q108" s="7" t="str">
        <f t="shared" si="5"/>
        <v>0</v>
      </c>
      <c r="R108" s="2">
        <f t="shared" si="6"/>
        <v>0</v>
      </c>
    </row>
    <row r="109" spans="16:18" x14ac:dyDescent="0.25">
      <c r="P109" s="2">
        <f t="shared" si="4"/>
        <v>0</v>
      </c>
      <c r="Q109" s="7" t="str">
        <f t="shared" si="5"/>
        <v>0</v>
      </c>
      <c r="R109" s="2">
        <f t="shared" si="6"/>
        <v>0</v>
      </c>
    </row>
    <row r="110" spans="16:18" x14ac:dyDescent="0.25">
      <c r="P110" s="2">
        <f t="shared" si="4"/>
        <v>0</v>
      </c>
      <c r="Q110" s="7" t="str">
        <f t="shared" si="5"/>
        <v>0</v>
      </c>
      <c r="R110" s="2">
        <f t="shared" si="6"/>
        <v>0</v>
      </c>
    </row>
    <row r="111" spans="16:18" x14ac:dyDescent="0.25">
      <c r="P111" s="2">
        <f t="shared" si="4"/>
        <v>0</v>
      </c>
      <c r="Q111" s="7" t="str">
        <f t="shared" si="5"/>
        <v>0</v>
      </c>
      <c r="R111" s="2">
        <f t="shared" si="6"/>
        <v>0</v>
      </c>
    </row>
    <row r="112" spans="16:18" x14ac:dyDescent="0.25">
      <c r="P112" s="2">
        <f t="shared" si="4"/>
        <v>0</v>
      </c>
      <c r="Q112" s="7" t="str">
        <f t="shared" si="5"/>
        <v>0</v>
      </c>
      <c r="R112" s="2">
        <f t="shared" si="6"/>
        <v>0</v>
      </c>
    </row>
    <row r="113" spans="16:18" x14ac:dyDescent="0.25">
      <c r="P113" s="2">
        <f t="shared" si="4"/>
        <v>0</v>
      </c>
      <c r="Q113" s="7" t="str">
        <f t="shared" si="5"/>
        <v>0</v>
      </c>
      <c r="R113" s="2">
        <f t="shared" si="6"/>
        <v>0</v>
      </c>
    </row>
    <row r="114" spans="16:18" x14ac:dyDescent="0.25">
      <c r="P114" s="2">
        <f t="shared" si="4"/>
        <v>0</v>
      </c>
      <c r="Q114" s="7" t="str">
        <f t="shared" si="5"/>
        <v>0</v>
      </c>
      <c r="R114" s="2">
        <f t="shared" si="6"/>
        <v>0</v>
      </c>
    </row>
    <row r="115" spans="16:18" x14ac:dyDescent="0.25">
      <c r="P115" s="2">
        <f t="shared" si="4"/>
        <v>0</v>
      </c>
      <c r="Q115" s="7" t="str">
        <f t="shared" si="5"/>
        <v>0</v>
      </c>
      <c r="R115" s="2">
        <f t="shared" si="6"/>
        <v>0</v>
      </c>
    </row>
    <row r="116" spans="16:18" x14ac:dyDescent="0.25">
      <c r="P116" s="2">
        <f t="shared" si="4"/>
        <v>0</v>
      </c>
      <c r="Q116" s="7" t="str">
        <f t="shared" si="5"/>
        <v>0</v>
      </c>
      <c r="R116" s="2">
        <f t="shared" si="6"/>
        <v>0</v>
      </c>
    </row>
    <row r="117" spans="16:18" x14ac:dyDescent="0.25">
      <c r="P117" s="2">
        <f t="shared" si="4"/>
        <v>0</v>
      </c>
      <c r="Q117" s="7" t="str">
        <f t="shared" si="5"/>
        <v>0</v>
      </c>
      <c r="R117" s="2">
        <f t="shared" si="6"/>
        <v>0</v>
      </c>
    </row>
    <row r="118" spans="16:18" x14ac:dyDescent="0.25">
      <c r="P118" s="2">
        <f t="shared" si="4"/>
        <v>0</v>
      </c>
      <c r="Q118" s="7" t="str">
        <f t="shared" si="5"/>
        <v>0</v>
      </c>
      <c r="R118" s="2">
        <f t="shared" si="6"/>
        <v>0</v>
      </c>
    </row>
    <row r="119" spans="16:18" x14ac:dyDescent="0.25">
      <c r="P119" s="2">
        <f t="shared" si="4"/>
        <v>0</v>
      </c>
      <c r="Q119" s="7" t="str">
        <f t="shared" si="5"/>
        <v>0</v>
      </c>
      <c r="R119" s="2">
        <f t="shared" si="6"/>
        <v>0</v>
      </c>
    </row>
    <row r="120" spans="16:18" x14ac:dyDescent="0.25">
      <c r="P120" s="2">
        <f t="shared" si="4"/>
        <v>0</v>
      </c>
      <c r="Q120" s="7" t="str">
        <f t="shared" si="5"/>
        <v>0</v>
      </c>
      <c r="R120" s="2">
        <f t="shared" si="6"/>
        <v>0</v>
      </c>
    </row>
    <row r="121" spans="16:18" x14ac:dyDescent="0.25">
      <c r="P121" s="2">
        <f t="shared" si="4"/>
        <v>0</v>
      </c>
      <c r="Q121" s="7" t="str">
        <f t="shared" si="5"/>
        <v>0</v>
      </c>
      <c r="R121" s="2">
        <f t="shared" si="6"/>
        <v>0</v>
      </c>
    </row>
    <row r="122" spans="16:18" x14ac:dyDescent="0.25">
      <c r="P122" s="2">
        <f t="shared" si="4"/>
        <v>0</v>
      </c>
      <c r="Q122" s="7" t="str">
        <f t="shared" si="5"/>
        <v>0</v>
      </c>
      <c r="R122" s="2">
        <f t="shared" si="6"/>
        <v>0</v>
      </c>
    </row>
    <row r="123" spans="16:18" x14ac:dyDescent="0.25">
      <c r="P123" s="2">
        <f t="shared" si="4"/>
        <v>0</v>
      </c>
      <c r="Q123" s="7" t="str">
        <f t="shared" si="5"/>
        <v>0</v>
      </c>
      <c r="R123" s="2">
        <f t="shared" si="6"/>
        <v>0</v>
      </c>
    </row>
    <row r="124" spans="16:18" x14ac:dyDescent="0.25">
      <c r="P124" s="2">
        <f t="shared" si="4"/>
        <v>0</v>
      </c>
      <c r="Q124" s="7" t="str">
        <f t="shared" si="5"/>
        <v>0</v>
      </c>
      <c r="R124" s="2">
        <f t="shared" si="6"/>
        <v>0</v>
      </c>
    </row>
    <row r="125" spans="16:18" x14ac:dyDescent="0.25">
      <c r="P125" s="2">
        <f t="shared" si="4"/>
        <v>0</v>
      </c>
      <c r="Q125" s="7" t="str">
        <f t="shared" si="5"/>
        <v>0</v>
      </c>
      <c r="R125" s="2">
        <f t="shared" si="6"/>
        <v>0</v>
      </c>
    </row>
    <row r="126" spans="16:18" x14ac:dyDescent="0.25">
      <c r="P126" s="2">
        <f t="shared" si="4"/>
        <v>0</v>
      </c>
      <c r="Q126" s="7" t="str">
        <f t="shared" si="5"/>
        <v>0</v>
      </c>
      <c r="R126" s="2">
        <f t="shared" si="6"/>
        <v>0</v>
      </c>
    </row>
    <row r="127" spans="16:18" x14ac:dyDescent="0.25">
      <c r="P127" s="2">
        <f t="shared" si="4"/>
        <v>0</v>
      </c>
      <c r="Q127" s="7" t="str">
        <f t="shared" si="5"/>
        <v>0</v>
      </c>
      <c r="R127" s="2">
        <f t="shared" si="6"/>
        <v>0</v>
      </c>
    </row>
    <row r="128" spans="16:18" x14ac:dyDescent="0.25">
      <c r="P128" s="2">
        <f t="shared" si="4"/>
        <v>0</v>
      </c>
      <c r="Q128" s="7" t="str">
        <f t="shared" si="5"/>
        <v>0</v>
      </c>
      <c r="R128" s="2">
        <f t="shared" si="6"/>
        <v>0</v>
      </c>
    </row>
    <row r="129" spans="16:18" x14ac:dyDescent="0.25">
      <c r="P129" s="2">
        <f t="shared" si="4"/>
        <v>0</v>
      </c>
      <c r="Q129" s="7" t="str">
        <f t="shared" si="5"/>
        <v>0</v>
      </c>
      <c r="R129" s="2">
        <f t="shared" si="6"/>
        <v>0</v>
      </c>
    </row>
    <row r="130" spans="16:18" x14ac:dyDescent="0.25">
      <c r="P130" s="2">
        <f t="shared" si="4"/>
        <v>0</v>
      </c>
      <c r="Q130" s="7" t="str">
        <f t="shared" si="5"/>
        <v>0</v>
      </c>
      <c r="R130" s="2">
        <f t="shared" si="6"/>
        <v>0</v>
      </c>
    </row>
    <row r="131" spans="16:18" x14ac:dyDescent="0.25">
      <c r="P131" s="2">
        <f t="shared" ref="P131:P160" si="7">IF(AND(ISNUMBER(K131), ISNUMBER(J131), K131 &gt; J131), ROUND((K131 - J131)*8, 2), 0)</f>
        <v>0</v>
      </c>
      <c r="Q131" s="7" t="str">
        <f t="shared" ref="Q131:Q160" si="8">IF(AND(ISNUMBER(K131), ISNUMBER(I131)), ROUND((K131 - I131)*8, 2), "0")</f>
        <v>0</v>
      </c>
      <c r="R131" s="2">
        <f t="shared" ref="R131:R160" si="9">O131+Q131</f>
        <v>0</v>
      </c>
    </row>
    <row r="132" spans="16:18" x14ac:dyDescent="0.25">
      <c r="P132" s="2">
        <f t="shared" si="7"/>
        <v>0</v>
      </c>
      <c r="Q132" s="7" t="str">
        <f t="shared" si="8"/>
        <v>0</v>
      </c>
      <c r="R132" s="2">
        <f t="shared" si="9"/>
        <v>0</v>
      </c>
    </row>
    <row r="133" spans="16:18" x14ac:dyDescent="0.25">
      <c r="P133" s="2">
        <f t="shared" si="7"/>
        <v>0</v>
      </c>
      <c r="Q133" s="7" t="str">
        <f t="shared" si="8"/>
        <v>0</v>
      </c>
      <c r="R133" s="2">
        <f t="shared" si="9"/>
        <v>0</v>
      </c>
    </row>
    <row r="134" spans="16:18" x14ac:dyDescent="0.25">
      <c r="P134" s="2">
        <f t="shared" si="7"/>
        <v>0</v>
      </c>
      <c r="Q134" s="7" t="str">
        <f t="shared" si="8"/>
        <v>0</v>
      </c>
      <c r="R134" s="2">
        <f t="shared" si="9"/>
        <v>0</v>
      </c>
    </row>
    <row r="135" spans="16:18" x14ac:dyDescent="0.25">
      <c r="P135" s="2">
        <f t="shared" si="7"/>
        <v>0</v>
      </c>
      <c r="Q135" s="7" t="str">
        <f t="shared" si="8"/>
        <v>0</v>
      </c>
      <c r="R135" s="2">
        <f t="shared" si="9"/>
        <v>0</v>
      </c>
    </row>
    <row r="136" spans="16:18" x14ac:dyDescent="0.25">
      <c r="P136" s="2">
        <f t="shared" si="7"/>
        <v>0</v>
      </c>
      <c r="Q136" s="7" t="str">
        <f t="shared" si="8"/>
        <v>0</v>
      </c>
      <c r="R136" s="2">
        <f t="shared" si="9"/>
        <v>0</v>
      </c>
    </row>
    <row r="137" spans="16:18" x14ac:dyDescent="0.25">
      <c r="P137" s="2">
        <f t="shared" si="7"/>
        <v>0</v>
      </c>
      <c r="Q137" s="7" t="str">
        <f t="shared" si="8"/>
        <v>0</v>
      </c>
      <c r="R137" s="2">
        <f t="shared" si="9"/>
        <v>0</v>
      </c>
    </row>
    <row r="138" spans="16:18" x14ac:dyDescent="0.25">
      <c r="P138" s="2">
        <f t="shared" si="7"/>
        <v>0</v>
      </c>
      <c r="Q138" s="7" t="str">
        <f t="shared" si="8"/>
        <v>0</v>
      </c>
      <c r="R138" s="2">
        <f t="shared" si="9"/>
        <v>0</v>
      </c>
    </row>
    <row r="139" spans="16:18" x14ac:dyDescent="0.25">
      <c r="P139" s="2">
        <f t="shared" si="7"/>
        <v>0</v>
      </c>
      <c r="Q139" s="7" t="str">
        <f t="shared" si="8"/>
        <v>0</v>
      </c>
      <c r="R139" s="2">
        <f t="shared" si="9"/>
        <v>0</v>
      </c>
    </row>
    <row r="140" spans="16:18" x14ac:dyDescent="0.25">
      <c r="P140" s="2">
        <f t="shared" si="7"/>
        <v>0</v>
      </c>
      <c r="Q140" s="7" t="str">
        <f t="shared" si="8"/>
        <v>0</v>
      </c>
      <c r="R140" s="2">
        <f t="shared" si="9"/>
        <v>0</v>
      </c>
    </row>
    <row r="141" spans="16:18" x14ac:dyDescent="0.25">
      <c r="P141" s="2">
        <f t="shared" si="7"/>
        <v>0</v>
      </c>
      <c r="Q141" s="7" t="str">
        <f t="shared" si="8"/>
        <v>0</v>
      </c>
      <c r="R141" s="2">
        <f t="shared" si="9"/>
        <v>0</v>
      </c>
    </row>
    <row r="142" spans="16:18" x14ac:dyDescent="0.25">
      <c r="P142" s="2">
        <f t="shared" si="7"/>
        <v>0</v>
      </c>
      <c r="Q142" s="7" t="str">
        <f t="shared" si="8"/>
        <v>0</v>
      </c>
      <c r="R142" s="2">
        <f t="shared" si="9"/>
        <v>0</v>
      </c>
    </row>
    <row r="143" spans="16:18" x14ac:dyDescent="0.25">
      <c r="P143" s="2">
        <f t="shared" si="7"/>
        <v>0</v>
      </c>
      <c r="Q143" s="7" t="str">
        <f t="shared" si="8"/>
        <v>0</v>
      </c>
      <c r="R143" s="2">
        <f t="shared" si="9"/>
        <v>0</v>
      </c>
    </row>
    <row r="144" spans="16:18" x14ac:dyDescent="0.25">
      <c r="P144" s="2">
        <f t="shared" si="7"/>
        <v>0</v>
      </c>
      <c r="Q144" s="7" t="str">
        <f t="shared" si="8"/>
        <v>0</v>
      </c>
      <c r="R144" s="2">
        <f t="shared" si="9"/>
        <v>0</v>
      </c>
    </row>
    <row r="145" spans="16:18" x14ac:dyDescent="0.25">
      <c r="P145" s="2">
        <f t="shared" si="7"/>
        <v>0</v>
      </c>
      <c r="Q145" s="7" t="str">
        <f t="shared" si="8"/>
        <v>0</v>
      </c>
      <c r="R145" s="2">
        <f t="shared" si="9"/>
        <v>0</v>
      </c>
    </row>
    <row r="146" spans="16:18" x14ac:dyDescent="0.25">
      <c r="P146" s="2">
        <f t="shared" si="7"/>
        <v>0</v>
      </c>
      <c r="Q146" s="7" t="str">
        <f t="shared" si="8"/>
        <v>0</v>
      </c>
      <c r="R146" s="2">
        <f t="shared" si="9"/>
        <v>0</v>
      </c>
    </row>
    <row r="147" spans="16:18" x14ac:dyDescent="0.25">
      <c r="P147" s="2">
        <f t="shared" si="7"/>
        <v>0</v>
      </c>
      <c r="Q147" s="7" t="str">
        <f t="shared" si="8"/>
        <v>0</v>
      </c>
      <c r="R147" s="2">
        <f t="shared" si="9"/>
        <v>0</v>
      </c>
    </row>
    <row r="148" spans="16:18" x14ac:dyDescent="0.25">
      <c r="P148" s="2">
        <f t="shared" si="7"/>
        <v>0</v>
      </c>
      <c r="Q148" s="7" t="str">
        <f t="shared" si="8"/>
        <v>0</v>
      </c>
      <c r="R148" s="2">
        <f t="shared" si="9"/>
        <v>0</v>
      </c>
    </row>
    <row r="149" spans="16:18" x14ac:dyDescent="0.25">
      <c r="P149" s="2">
        <f t="shared" si="7"/>
        <v>0</v>
      </c>
      <c r="Q149" s="7" t="str">
        <f t="shared" si="8"/>
        <v>0</v>
      </c>
      <c r="R149" s="2">
        <f t="shared" si="9"/>
        <v>0</v>
      </c>
    </row>
    <row r="150" spans="16:18" x14ac:dyDescent="0.25">
      <c r="P150" s="2">
        <f t="shared" si="7"/>
        <v>0</v>
      </c>
      <c r="Q150" s="7" t="str">
        <f t="shared" si="8"/>
        <v>0</v>
      </c>
      <c r="R150" s="2">
        <f t="shared" si="9"/>
        <v>0</v>
      </c>
    </row>
    <row r="151" spans="16:18" x14ac:dyDescent="0.25">
      <c r="P151" s="2">
        <f t="shared" si="7"/>
        <v>0</v>
      </c>
      <c r="Q151" s="7" t="str">
        <f t="shared" si="8"/>
        <v>0</v>
      </c>
      <c r="R151" s="2">
        <f t="shared" si="9"/>
        <v>0</v>
      </c>
    </row>
    <row r="152" spans="16:18" x14ac:dyDescent="0.25">
      <c r="P152" s="2">
        <f t="shared" si="7"/>
        <v>0</v>
      </c>
      <c r="Q152" s="7" t="str">
        <f t="shared" si="8"/>
        <v>0</v>
      </c>
      <c r="R152" s="2">
        <f t="shared" si="9"/>
        <v>0</v>
      </c>
    </row>
    <row r="153" spans="16:18" x14ac:dyDescent="0.25">
      <c r="P153" s="2">
        <f t="shared" si="7"/>
        <v>0</v>
      </c>
      <c r="Q153" s="7" t="str">
        <f t="shared" si="8"/>
        <v>0</v>
      </c>
      <c r="R153" s="2">
        <f t="shared" si="9"/>
        <v>0</v>
      </c>
    </row>
    <row r="154" spans="16:18" x14ac:dyDescent="0.25">
      <c r="P154" s="2">
        <f t="shared" si="7"/>
        <v>0</v>
      </c>
      <c r="Q154" s="7" t="str">
        <f t="shared" si="8"/>
        <v>0</v>
      </c>
      <c r="R154" s="2">
        <f t="shared" si="9"/>
        <v>0</v>
      </c>
    </row>
    <row r="155" spans="16:18" x14ac:dyDescent="0.25">
      <c r="P155" s="2">
        <f t="shared" si="7"/>
        <v>0</v>
      </c>
      <c r="Q155" s="7" t="str">
        <f t="shared" si="8"/>
        <v>0</v>
      </c>
      <c r="R155" s="2">
        <f t="shared" si="9"/>
        <v>0</v>
      </c>
    </row>
    <row r="156" spans="16:18" x14ac:dyDescent="0.25">
      <c r="P156" s="2">
        <f t="shared" si="7"/>
        <v>0</v>
      </c>
      <c r="Q156" s="7" t="str">
        <f t="shared" si="8"/>
        <v>0</v>
      </c>
      <c r="R156" s="2">
        <f t="shared" si="9"/>
        <v>0</v>
      </c>
    </row>
    <row r="157" spans="16:18" x14ac:dyDescent="0.25">
      <c r="P157" s="2">
        <f t="shared" si="7"/>
        <v>0</v>
      </c>
      <c r="Q157" s="7" t="str">
        <f t="shared" si="8"/>
        <v>0</v>
      </c>
      <c r="R157" s="2">
        <f t="shared" si="9"/>
        <v>0</v>
      </c>
    </row>
    <row r="158" spans="16:18" x14ac:dyDescent="0.25">
      <c r="P158" s="2">
        <f t="shared" si="7"/>
        <v>0</v>
      </c>
      <c r="Q158" s="7" t="str">
        <f t="shared" si="8"/>
        <v>0</v>
      </c>
      <c r="R158" s="2">
        <f t="shared" si="9"/>
        <v>0</v>
      </c>
    </row>
    <row r="159" spans="16:18" x14ac:dyDescent="0.25">
      <c r="P159" s="2">
        <f t="shared" si="7"/>
        <v>0</v>
      </c>
      <c r="Q159" s="7" t="str">
        <f t="shared" si="8"/>
        <v>0</v>
      </c>
      <c r="R159" s="2">
        <f t="shared" si="9"/>
        <v>0</v>
      </c>
    </row>
    <row r="160" spans="16:18" x14ac:dyDescent="0.25">
      <c r="P160" s="2">
        <f t="shared" si="7"/>
        <v>0</v>
      </c>
      <c r="Q160" s="7" t="str">
        <f t="shared" si="8"/>
        <v>0</v>
      </c>
      <c r="R160" s="2">
        <f t="shared" si="9"/>
        <v>0</v>
      </c>
    </row>
  </sheetData>
  <dataValidations count="2">
    <dataValidation type="list" allowBlank="1" showInputMessage="1" showErrorMessage="1" sqref="L2:L99" xr:uid="{00000000-0002-0000-0000-000000000000}">
      <formula1>"À faire,En cours,En revue,Terminé,Bloqué"</formula1>
    </dataValidation>
    <dataValidation type="list" allowBlank="1" showInputMessage="1" showErrorMessage="1" sqref="E1:H1048576" xr:uid="{7E8649BF-89D3-E24E-A6ED-FA20EA55EDD8}">
      <formula1>Collaborateur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"/>
  <sheetViews>
    <sheetView workbookViewId="0">
      <selection activeCell="D2" sqref="D2:D10"/>
    </sheetView>
  </sheetViews>
  <sheetFormatPr baseColWidth="10" defaultColWidth="8.83203125" defaultRowHeight="19" x14ac:dyDescent="0.25"/>
  <cols>
    <col min="1" max="1" width="22.33203125" style="4" customWidth="1"/>
    <col min="2" max="2" width="18.1640625" style="4" customWidth="1"/>
    <col min="3" max="3" width="17" style="4" customWidth="1"/>
    <col min="4" max="4" width="27.5" style="4" customWidth="1"/>
    <col min="5" max="5" width="34" style="4" customWidth="1"/>
    <col min="6" max="6" width="42" style="4" customWidth="1"/>
    <col min="7" max="7" width="41.1640625" style="4" customWidth="1"/>
    <col min="8" max="8" width="27.1640625" style="4" customWidth="1"/>
    <col min="9" max="9" width="32.1640625" style="4" customWidth="1"/>
    <col min="10" max="10" width="37.33203125" style="4" customWidth="1"/>
    <col min="11" max="11" width="38.5" style="4" customWidth="1"/>
    <col min="12" max="12" width="22" style="4" customWidth="1"/>
    <col min="13" max="13" width="23.83203125" style="4" customWidth="1"/>
    <col min="14" max="14" width="20" style="4" customWidth="1"/>
    <col min="15" max="15" width="30.1640625" style="4" customWidth="1"/>
    <col min="16" max="16" width="33.6640625" style="4" customWidth="1"/>
    <col min="17" max="16384" width="8.83203125" style="4"/>
  </cols>
  <sheetData>
    <row r="1" spans="1:16" x14ac:dyDescent="0.25">
      <c r="A1" s="3" t="s">
        <v>15</v>
      </c>
      <c r="B1" s="3" t="s">
        <v>16</v>
      </c>
      <c r="C1" s="3" t="s">
        <v>17</v>
      </c>
      <c r="D1" s="3" t="s">
        <v>20</v>
      </c>
      <c r="E1" s="3" t="s">
        <v>30</v>
      </c>
      <c r="F1" s="3" t="s">
        <v>31</v>
      </c>
      <c r="G1" s="3" t="s">
        <v>32</v>
      </c>
      <c r="H1" s="3" t="s">
        <v>18</v>
      </c>
      <c r="I1" s="3" t="s">
        <v>21</v>
      </c>
      <c r="J1" s="3" t="s">
        <v>22</v>
      </c>
      <c r="K1" s="3" t="s">
        <v>23</v>
      </c>
      <c r="L1" s="1" t="s">
        <v>13</v>
      </c>
      <c r="M1" s="1" t="s">
        <v>12</v>
      </c>
      <c r="N1" s="3" t="s">
        <v>19</v>
      </c>
      <c r="O1" s="1" t="s">
        <v>14</v>
      </c>
      <c r="P1" s="3" t="s">
        <v>33</v>
      </c>
    </row>
    <row r="2" spans="1:16" x14ac:dyDescent="0.25">
      <c r="A2" s="4" t="s">
        <v>24</v>
      </c>
      <c r="D2" s="4">
        <f>IFERROR(COUNTIFS('Suivi Développement'!E:E, A2, 'Suivi Développement'!I:I, "&lt;&gt;", 'Suivi Développement'!K:K, "&lt;&gt;"), 0)</f>
        <v>2</v>
      </c>
      <c r="E2" s="4">
        <f>IFERROR(COUNTIFS('Suivi Développement'!E:E, A2, 'Suivi Développement'!P:P, "=0", 'Suivi Développement'!I:I, "&lt;&gt;", 'Suivi Développement'!K:K, "&lt;&gt;"), 0)</f>
        <v>1</v>
      </c>
      <c r="F2" s="4">
        <f>IFERROR(COUNTIFS('Suivi Développement'!E:E, A2, 'Suivi Développement'!P:P, "=0", 'Suivi Développement'!O:O, "&gt;0", 'Suivi Développement'!I:I, "&lt;&gt;", 'Suivi Développement'!K:K, "&lt;&gt;"), 0)</f>
        <v>1</v>
      </c>
      <c r="G2" s="4">
        <f>IFERROR(COUNTIFS('Suivi Développement'!E:E, A2, 'Suivi Développement'!P:P, "=0", 'Suivi Développement'!O:O, "=0", 'Suivi Développement'!I:I, "&lt;&gt;", 'Suivi Développement'!K:K, "&lt;&gt;"), 0)</f>
        <v>0</v>
      </c>
      <c r="H2" s="4">
        <f>IFERROR(SUMIFS('Suivi Développement'!N:N, 'Suivi Développement'!E:E, A2, 'Suivi Développement'!I:I, "&lt;&gt;", 'Suivi Développement'!K:K, "&lt;&gt;"), 0)</f>
        <v>5</v>
      </c>
      <c r="I2" s="4">
        <f>IFERROR(COUNTIFS('Suivi Développement'!E:E, A2, 'Suivi Développement'!P:P, "&gt;0", 'Suivi Développement'!I:I, "&lt;&gt;", 'Suivi Développement'!K:K, "&lt;&gt;"), 0)</f>
        <v>1</v>
      </c>
      <c r="J2" s="4">
        <f>IFERROR(COUNTIFS('Suivi Développement'!E:E, A2, 'Suivi Développement'!P:P, "&gt;0", 'Suivi Développement'!O:O, "&gt;0", 'Suivi Développement'!I:I, "&lt;&gt;", 'Suivi Développement'!K:K, "&lt;&gt;"), 0)</f>
        <v>0</v>
      </c>
      <c r="K2" s="4">
        <f>IFERROR(COUNTIFS('Suivi Développement'!E:E, A2, 'Suivi Développement'!P:P, "&gt;0", 'Suivi Développement'!O:O, "=0", 'Suivi Développement'!I:I, "&lt;&gt;", 'Suivi Développement'!K:K, "&lt;&gt;"), 0)</f>
        <v>1</v>
      </c>
      <c r="L2" s="4">
        <f>IFERROR(SUMIFS('Suivi Développement'!Q:Q, 'Suivi Développement'!E:E, A2, 'Suivi Développement'!I:I, "&lt;&gt;", 'Suivi Développement'!K:K, "&lt;&gt;"), 0)</f>
        <v>24</v>
      </c>
      <c r="M2" s="4">
        <f>IFERROR(SUMIFS('Suivi Développement'!O:O, 'Suivi Développement'!E:E, A2, 'Suivi Développement'!I:I, "&lt;&gt;", 'Suivi Développement'!K:K, "&lt;&gt;"), 0)</f>
        <v>3</v>
      </c>
      <c r="N2" s="4">
        <f>IFERROR(SUMIFS('Suivi Développement'!P:P, 'Suivi Développement'!E:E, A2, 'Suivi Développement'!I:I, "&lt;&gt;", 'Suivi Développement'!K:K, "&lt;&gt;"), 0)</f>
        <v>4.67</v>
      </c>
      <c r="O2" s="4">
        <f>IFERROR(SUMIFS('Suivi Développement'!R:R, 'Suivi Développement'!E:E, A2, 'Suivi Développement'!I:I, "&lt;&gt;", 'Suivi Développement'!K:K, "&lt;&gt;"), 0)</f>
        <v>31.67</v>
      </c>
      <c r="P2" s="4">
        <f>IFERROR(IF(D2&gt;0, O2/D2, 0), 0)</f>
        <v>15.835000000000001</v>
      </c>
    </row>
    <row r="3" spans="1:16" x14ac:dyDescent="0.25">
      <c r="A3" s="4" t="s">
        <v>25</v>
      </c>
      <c r="D3" s="4">
        <f>IFERROR(COUNTIFS('Suivi Développement'!E:E, A3, 'Suivi Développement'!I:I, "&lt;&gt;", 'Suivi Développement'!K:K, "&lt;&gt;"), 0)</f>
        <v>0</v>
      </c>
      <c r="E3" s="4">
        <f>IFERROR(COUNTIFS('Suivi Développement'!E:E, A3, 'Suivi Développement'!P:P, "=0", 'Suivi Développement'!I:I, "&lt;&gt;", 'Suivi Développement'!K:K, "&lt;&gt;"), 0)</f>
        <v>0</v>
      </c>
      <c r="F3" s="4">
        <f>IFERROR(COUNTIFS('Suivi Développement'!E:E, A3, 'Suivi Développement'!P:P, "=0", 'Suivi Développement'!O:O, "&gt;0", 'Suivi Développement'!I:I, "&lt;&gt;", 'Suivi Développement'!K:K, "&lt;&gt;"), 0)</f>
        <v>0</v>
      </c>
      <c r="G3" s="4">
        <f>IFERROR(COUNTIFS('Suivi Développement'!E:E, A3, 'Suivi Développement'!P:P, "=0", 'Suivi Développement'!O:O, "=0", 'Suivi Développement'!I:I, "&lt;&gt;", 'Suivi Développement'!K:K, "&lt;&gt;"), 0)</f>
        <v>0</v>
      </c>
      <c r="H3" s="4">
        <f>IFERROR(SUMIFS('Suivi Développement'!N:N, 'Suivi Développement'!E:E, A3, 'Suivi Développement'!I:I, "&lt;&gt;", 'Suivi Développement'!K:K, "&lt;&gt;"), 0)</f>
        <v>0</v>
      </c>
      <c r="I3" s="4">
        <f>IFERROR(COUNTIFS('Suivi Développement'!E:E, A3, 'Suivi Développement'!P:P, "&gt;0", 'Suivi Développement'!I:I, "&lt;&gt;", 'Suivi Développement'!K:K, "&lt;&gt;"), 0)</f>
        <v>0</v>
      </c>
      <c r="J3" s="4">
        <f>IFERROR(COUNTIFS('Suivi Développement'!E:E, A3, 'Suivi Développement'!P:P, "&gt;0", 'Suivi Développement'!O:O, "&gt;0", 'Suivi Développement'!I:I, "&lt;&gt;", 'Suivi Développement'!K:K, "&lt;&gt;"), 0)</f>
        <v>0</v>
      </c>
      <c r="K3" s="4">
        <f>IFERROR(COUNTIFS('Suivi Développement'!E:E, A3, 'Suivi Développement'!P:P, "&gt;0", 'Suivi Développement'!O:O, "=0", 'Suivi Développement'!I:I, "&lt;&gt;", 'Suivi Développement'!K:K, "&lt;&gt;"), 0)</f>
        <v>0</v>
      </c>
      <c r="L3" s="4">
        <f>IFERROR(SUMIFS('Suivi Développement'!Q:Q, 'Suivi Développement'!E:E, A3, 'Suivi Développement'!I:I, "&lt;&gt;", 'Suivi Développement'!K:K, "&lt;&gt;"), 0)</f>
        <v>0</v>
      </c>
      <c r="M3" s="4">
        <f>IFERROR(SUMIFS('Suivi Développement'!O:O, 'Suivi Développement'!E:E, A3, 'Suivi Développement'!I:I, "&lt;&gt;", 'Suivi Développement'!K:K, "&lt;&gt;"), 0)</f>
        <v>0</v>
      </c>
      <c r="N3" s="4">
        <f>IFERROR(SUMIFS('Suivi Développement'!P:P, 'Suivi Développement'!E:E, A3, 'Suivi Développement'!I:I, "&lt;&gt;", 'Suivi Développement'!K:K, "&lt;&gt;"), 0)</f>
        <v>0</v>
      </c>
      <c r="O3" s="4">
        <f>IFERROR(SUMIFS('Suivi Développement'!R:R, 'Suivi Développement'!E:E, A3, 'Suivi Développement'!I:I, "&lt;&gt;", 'Suivi Développement'!K:K, "&lt;&gt;"), 0)</f>
        <v>0</v>
      </c>
      <c r="P3" s="4">
        <f t="shared" ref="P3:P10" si="0">IFERROR(IF(D3&gt;0, O3/D3, 0), 0)</f>
        <v>0</v>
      </c>
    </row>
    <row r="4" spans="1:16" x14ac:dyDescent="0.25">
      <c r="A4" s="4" t="s">
        <v>26</v>
      </c>
      <c r="D4" s="4">
        <f>IFERROR(COUNTIFS('Suivi Développement'!E:E, A4, 'Suivi Développement'!I:I, "&lt;&gt;", 'Suivi Développement'!K:K, "&lt;&gt;"), 0)</f>
        <v>0</v>
      </c>
      <c r="E4" s="4">
        <f>IFERROR(COUNTIFS('Suivi Développement'!E:E, A4, 'Suivi Développement'!P:P, "=0", 'Suivi Développement'!I:I, "&lt;&gt;", 'Suivi Développement'!K:K, "&lt;&gt;"), 0)</f>
        <v>0</v>
      </c>
      <c r="F4" s="4">
        <f>IFERROR(COUNTIFS('Suivi Développement'!E:E, A4, 'Suivi Développement'!P:P, "=0", 'Suivi Développement'!O:O, "&gt;0", 'Suivi Développement'!I:I, "&lt;&gt;", 'Suivi Développement'!K:K, "&lt;&gt;"), 0)</f>
        <v>0</v>
      </c>
      <c r="G4" s="4">
        <f>IFERROR(COUNTIFS('Suivi Développement'!E:E, A4, 'Suivi Développement'!P:P, "=0", 'Suivi Développement'!O:O, "=0", 'Suivi Développement'!I:I, "&lt;&gt;", 'Suivi Développement'!K:K, "&lt;&gt;"), 0)</f>
        <v>0</v>
      </c>
      <c r="H4" s="4">
        <f>IFERROR(SUMIFS('Suivi Développement'!N:N, 'Suivi Développement'!E:E, A4, 'Suivi Développement'!I:I, "&lt;&gt;", 'Suivi Développement'!K:K, "&lt;&gt;"), 0)</f>
        <v>0</v>
      </c>
      <c r="I4" s="4">
        <f>IFERROR(COUNTIFS('Suivi Développement'!E:E, A4, 'Suivi Développement'!P:P, "&gt;0", 'Suivi Développement'!I:I, "&lt;&gt;", 'Suivi Développement'!K:K, "&lt;&gt;"), 0)</f>
        <v>0</v>
      </c>
      <c r="J4" s="4">
        <f>IFERROR(COUNTIFS('Suivi Développement'!E:E, A4, 'Suivi Développement'!P:P, "&gt;0", 'Suivi Développement'!O:O, "&gt;0", 'Suivi Développement'!I:I, "&lt;&gt;", 'Suivi Développement'!K:K, "&lt;&gt;"), 0)</f>
        <v>0</v>
      </c>
      <c r="K4" s="4">
        <f>IFERROR(COUNTIFS('Suivi Développement'!E:E, A4, 'Suivi Développement'!P:P, "&gt;0", 'Suivi Développement'!O:O, "=0", 'Suivi Développement'!I:I, "&lt;&gt;", 'Suivi Développement'!K:K, "&lt;&gt;"), 0)</f>
        <v>0</v>
      </c>
      <c r="L4" s="4">
        <f>IFERROR(SUMIFS('Suivi Développement'!Q:Q, 'Suivi Développement'!E:E, A4, 'Suivi Développement'!I:I, "&lt;&gt;", 'Suivi Développement'!K:K, "&lt;&gt;"), 0)</f>
        <v>0</v>
      </c>
      <c r="M4" s="4">
        <f>IFERROR(SUMIFS('Suivi Développement'!O:O, 'Suivi Développement'!E:E, A4, 'Suivi Développement'!I:I, "&lt;&gt;", 'Suivi Développement'!K:K, "&lt;&gt;"), 0)</f>
        <v>0</v>
      </c>
      <c r="N4" s="4">
        <f>IFERROR(SUMIFS('Suivi Développement'!P:P, 'Suivi Développement'!E:E, A4, 'Suivi Développement'!I:I, "&lt;&gt;", 'Suivi Développement'!K:K, "&lt;&gt;"), 0)</f>
        <v>0</v>
      </c>
      <c r="O4" s="4">
        <f>IFERROR(SUMIFS('Suivi Développement'!R:R, 'Suivi Développement'!E:E, A4, 'Suivi Développement'!I:I, "&lt;&gt;", 'Suivi Développement'!K:K, "&lt;&gt;"), 0)</f>
        <v>0</v>
      </c>
      <c r="P4" s="4">
        <f t="shared" si="0"/>
        <v>0</v>
      </c>
    </row>
    <row r="5" spans="1:16" x14ac:dyDescent="0.25">
      <c r="A5" s="4" t="s">
        <v>27</v>
      </c>
      <c r="D5" s="4">
        <f>IFERROR(COUNTIFS('Suivi Développement'!E:E, A5, 'Suivi Développement'!I:I, "&lt;&gt;", 'Suivi Développement'!K:K, "&lt;&gt;"), 0)</f>
        <v>0</v>
      </c>
      <c r="E5" s="4">
        <f>IFERROR(COUNTIFS('Suivi Développement'!E:E, A5, 'Suivi Développement'!P:P, "=0", 'Suivi Développement'!I:I, "&lt;&gt;", 'Suivi Développement'!K:K, "&lt;&gt;"), 0)</f>
        <v>0</v>
      </c>
      <c r="F5" s="4">
        <f>IFERROR(COUNTIFS('Suivi Développement'!E:E, A5, 'Suivi Développement'!P:P, "=0", 'Suivi Développement'!O:O, "&gt;0", 'Suivi Développement'!I:I, "&lt;&gt;", 'Suivi Développement'!K:K, "&lt;&gt;"), 0)</f>
        <v>0</v>
      </c>
      <c r="G5" s="4">
        <f>IFERROR(COUNTIFS('Suivi Développement'!E:E, A5, 'Suivi Développement'!P:P, "=0", 'Suivi Développement'!O:O, "=0", 'Suivi Développement'!I:I, "&lt;&gt;", 'Suivi Développement'!K:K, "&lt;&gt;"), 0)</f>
        <v>0</v>
      </c>
      <c r="H5" s="4">
        <f>IFERROR(SUMIFS('Suivi Développement'!N:N, 'Suivi Développement'!E:E, A5, 'Suivi Développement'!I:I, "&lt;&gt;", 'Suivi Développement'!K:K, "&lt;&gt;"), 0)</f>
        <v>0</v>
      </c>
      <c r="I5" s="4">
        <f>IFERROR(COUNTIFS('Suivi Développement'!E:E, A5, 'Suivi Développement'!P:P, "&gt;0", 'Suivi Développement'!I:I, "&lt;&gt;", 'Suivi Développement'!K:K, "&lt;&gt;"), 0)</f>
        <v>0</v>
      </c>
      <c r="J5" s="4">
        <f>IFERROR(COUNTIFS('Suivi Développement'!E:E, A5, 'Suivi Développement'!P:P, "&gt;0", 'Suivi Développement'!O:O, "&gt;0", 'Suivi Développement'!I:I, "&lt;&gt;", 'Suivi Développement'!K:K, "&lt;&gt;"), 0)</f>
        <v>0</v>
      </c>
      <c r="K5" s="4">
        <f>IFERROR(COUNTIFS('Suivi Développement'!E:E, A5, 'Suivi Développement'!P:P, "&gt;0", 'Suivi Développement'!O:O, "=0", 'Suivi Développement'!I:I, "&lt;&gt;", 'Suivi Développement'!K:K, "&lt;&gt;"), 0)</f>
        <v>0</v>
      </c>
      <c r="L5" s="4">
        <f>IFERROR(SUMIFS('Suivi Développement'!Q:Q, 'Suivi Développement'!E:E, A5, 'Suivi Développement'!I:I, "&lt;&gt;", 'Suivi Développement'!K:K, "&lt;&gt;"), 0)</f>
        <v>0</v>
      </c>
      <c r="M5" s="4">
        <f>IFERROR(SUMIFS('Suivi Développement'!O:O, 'Suivi Développement'!E:E, A5, 'Suivi Développement'!I:I, "&lt;&gt;", 'Suivi Développement'!K:K, "&lt;&gt;"), 0)</f>
        <v>0</v>
      </c>
      <c r="N5" s="4">
        <f>IFERROR(SUMIFS('Suivi Développement'!P:P, 'Suivi Développement'!E:E, A5, 'Suivi Développement'!I:I, "&lt;&gt;", 'Suivi Développement'!K:K, "&lt;&gt;"), 0)</f>
        <v>0</v>
      </c>
      <c r="O5" s="4">
        <f>IFERROR(SUMIFS('Suivi Développement'!R:R, 'Suivi Développement'!E:E, A5, 'Suivi Développement'!I:I, "&lt;&gt;", 'Suivi Développement'!K:K, "&lt;&gt;"), 0)</f>
        <v>0</v>
      </c>
      <c r="P5" s="4">
        <f t="shared" si="0"/>
        <v>0</v>
      </c>
    </row>
    <row r="6" spans="1:16" x14ac:dyDescent="0.25">
      <c r="D6" s="4">
        <f>IFERROR(COUNTIFS('Suivi Développement'!E:E, A6, 'Suivi Développement'!I:I, "&lt;&gt;", 'Suivi Développement'!K:K, "&lt;&gt;"), 0)</f>
        <v>0</v>
      </c>
      <c r="E6" s="4">
        <f>IFERROR(COUNTIFS('Suivi Développement'!E:E, A6, 'Suivi Développement'!P:P, "=0", 'Suivi Développement'!I:I, "&lt;&gt;", 'Suivi Développement'!K:K, "&lt;&gt;"), 0)</f>
        <v>0</v>
      </c>
      <c r="F6" s="4">
        <f>IFERROR(COUNTIFS('Suivi Développement'!E:E, A6, 'Suivi Développement'!P:P, "=0", 'Suivi Développement'!O:O, "&gt;0", 'Suivi Développement'!I:I, "&lt;&gt;", 'Suivi Développement'!K:K, "&lt;&gt;"), 0)</f>
        <v>0</v>
      </c>
      <c r="G6" s="4">
        <f>IFERROR(COUNTIFS('Suivi Développement'!E:E, A6, 'Suivi Développement'!P:P, "=0", 'Suivi Développement'!O:O, "=0", 'Suivi Développement'!I:I, "&lt;&gt;", 'Suivi Développement'!K:K, "&lt;&gt;"), 0)</f>
        <v>0</v>
      </c>
      <c r="H6" s="4">
        <f>IFERROR(SUMIFS('Suivi Développement'!N:N, 'Suivi Développement'!E:E, A6, 'Suivi Développement'!I:I, "&lt;&gt;", 'Suivi Développement'!K:K, "&lt;&gt;"), 0)</f>
        <v>0</v>
      </c>
      <c r="I6" s="4">
        <f>IFERROR(COUNTIFS('Suivi Développement'!E:E, A6, 'Suivi Développement'!P:P, "&gt;0", 'Suivi Développement'!I:I, "&lt;&gt;", 'Suivi Développement'!K:K, "&lt;&gt;"), 0)</f>
        <v>0</v>
      </c>
      <c r="J6" s="4">
        <f>IFERROR(COUNTIFS('Suivi Développement'!E:E, A6, 'Suivi Développement'!P:P, "&gt;0", 'Suivi Développement'!O:O, "&gt;0", 'Suivi Développement'!I:I, "&lt;&gt;", 'Suivi Développement'!K:K, "&lt;&gt;"), 0)</f>
        <v>0</v>
      </c>
      <c r="K6" s="4">
        <f>IFERROR(COUNTIFS('Suivi Développement'!E:E, A6, 'Suivi Développement'!P:P, "&gt;0", 'Suivi Développement'!O:O, "=0", 'Suivi Développement'!I:I, "&lt;&gt;", 'Suivi Développement'!K:K, "&lt;&gt;"), 0)</f>
        <v>0</v>
      </c>
      <c r="L6" s="4">
        <f>IFERROR(SUMIFS('Suivi Développement'!Q:Q, 'Suivi Développement'!E:E, A6, 'Suivi Développement'!I:I, "&lt;&gt;", 'Suivi Développement'!K:K, "&lt;&gt;"), 0)</f>
        <v>0</v>
      </c>
      <c r="M6" s="4">
        <f>IFERROR(SUMIFS('Suivi Développement'!O:O, 'Suivi Développement'!E:E, A6, 'Suivi Développement'!I:I, "&lt;&gt;", 'Suivi Développement'!K:K, "&lt;&gt;"), 0)</f>
        <v>0</v>
      </c>
      <c r="N6" s="4">
        <f>IFERROR(SUMIFS('Suivi Développement'!P:P, 'Suivi Développement'!E:E, A6, 'Suivi Développement'!I:I, "&lt;&gt;", 'Suivi Développement'!K:K, "&lt;&gt;"), 0)</f>
        <v>0</v>
      </c>
      <c r="O6" s="4">
        <f>IFERROR(SUMIFS('Suivi Développement'!R:R, 'Suivi Développement'!E:E, A6, 'Suivi Développement'!I:I, "&lt;&gt;", 'Suivi Développement'!K:K, "&lt;&gt;"), 0)</f>
        <v>0</v>
      </c>
      <c r="P6" s="4">
        <f t="shared" si="0"/>
        <v>0</v>
      </c>
    </row>
    <row r="7" spans="1:16" x14ac:dyDescent="0.25">
      <c r="D7" s="4">
        <f>IFERROR(COUNTIFS('Suivi Développement'!E:E, A7, 'Suivi Développement'!I:I, "&lt;&gt;", 'Suivi Développement'!K:K, "&lt;&gt;"), 0)</f>
        <v>0</v>
      </c>
      <c r="E7" s="4">
        <f>IFERROR(COUNTIFS('Suivi Développement'!E:E, A7, 'Suivi Développement'!P:P, "=0", 'Suivi Développement'!I:I, "&lt;&gt;", 'Suivi Développement'!K:K, "&lt;&gt;"), 0)</f>
        <v>0</v>
      </c>
      <c r="F7" s="4">
        <f>IFERROR(COUNTIFS('Suivi Développement'!E:E, A7, 'Suivi Développement'!P:P, "=0", 'Suivi Développement'!O:O, "&gt;0", 'Suivi Développement'!I:I, "&lt;&gt;", 'Suivi Développement'!K:K, "&lt;&gt;"), 0)</f>
        <v>0</v>
      </c>
      <c r="G7" s="4">
        <f>IFERROR(COUNTIFS('Suivi Développement'!E:E, A7, 'Suivi Développement'!P:P, "=0", 'Suivi Développement'!O:O, "=0", 'Suivi Développement'!I:I, "&lt;&gt;", 'Suivi Développement'!K:K, "&lt;&gt;"), 0)</f>
        <v>0</v>
      </c>
      <c r="H7" s="4">
        <f>IFERROR(SUMIFS('Suivi Développement'!N:N, 'Suivi Développement'!E:E, A7, 'Suivi Développement'!I:I, "&lt;&gt;", 'Suivi Développement'!K:K, "&lt;&gt;"), 0)</f>
        <v>0</v>
      </c>
      <c r="I7" s="4">
        <f>IFERROR(COUNTIFS('Suivi Développement'!E:E, A7, 'Suivi Développement'!P:P, "&gt;0", 'Suivi Développement'!I:I, "&lt;&gt;", 'Suivi Développement'!K:K, "&lt;&gt;"), 0)</f>
        <v>0</v>
      </c>
      <c r="J7" s="4">
        <f>IFERROR(COUNTIFS('Suivi Développement'!E:E, A7, 'Suivi Développement'!P:P, "&gt;0", 'Suivi Développement'!O:O, "&gt;0", 'Suivi Développement'!I:I, "&lt;&gt;", 'Suivi Développement'!K:K, "&lt;&gt;"), 0)</f>
        <v>0</v>
      </c>
      <c r="K7" s="4">
        <f>IFERROR(COUNTIFS('Suivi Développement'!E:E, A7, 'Suivi Développement'!P:P, "&gt;0", 'Suivi Développement'!O:O, "=0", 'Suivi Développement'!I:I, "&lt;&gt;", 'Suivi Développement'!K:K, "&lt;&gt;"), 0)</f>
        <v>0</v>
      </c>
      <c r="L7" s="4">
        <f>IFERROR(SUMIFS('Suivi Développement'!Q:Q, 'Suivi Développement'!E:E, A7, 'Suivi Développement'!I:I, "&lt;&gt;", 'Suivi Développement'!K:K, "&lt;&gt;"), 0)</f>
        <v>0</v>
      </c>
      <c r="M7" s="4">
        <f>IFERROR(SUMIFS('Suivi Développement'!O:O, 'Suivi Développement'!E:E, A7, 'Suivi Développement'!I:I, "&lt;&gt;", 'Suivi Développement'!K:K, "&lt;&gt;"), 0)</f>
        <v>0</v>
      </c>
      <c r="N7" s="4">
        <f>IFERROR(SUMIFS('Suivi Développement'!P:P, 'Suivi Développement'!E:E, A7, 'Suivi Développement'!I:I, "&lt;&gt;", 'Suivi Développement'!K:K, "&lt;&gt;"), 0)</f>
        <v>0</v>
      </c>
      <c r="O7" s="4">
        <f>IFERROR(SUMIFS('Suivi Développement'!R:R, 'Suivi Développement'!E:E, A7, 'Suivi Développement'!I:I, "&lt;&gt;", 'Suivi Développement'!K:K, "&lt;&gt;"), 0)</f>
        <v>0</v>
      </c>
      <c r="P7" s="4">
        <f t="shared" si="0"/>
        <v>0</v>
      </c>
    </row>
    <row r="8" spans="1:16" x14ac:dyDescent="0.25">
      <c r="D8" s="4">
        <f>IFERROR(COUNTIFS('Suivi Développement'!E:E, A8, 'Suivi Développement'!I:I, "&lt;&gt;", 'Suivi Développement'!K:K, "&lt;&gt;"), 0)</f>
        <v>0</v>
      </c>
      <c r="E8" s="4">
        <f>IFERROR(COUNTIFS('Suivi Développement'!E:E, A8, 'Suivi Développement'!P:P, "=0", 'Suivi Développement'!I:I, "&lt;&gt;", 'Suivi Développement'!K:K, "&lt;&gt;"), 0)</f>
        <v>0</v>
      </c>
      <c r="F8" s="4">
        <f>IFERROR(COUNTIFS('Suivi Développement'!E:E, A8, 'Suivi Développement'!P:P, "=0", 'Suivi Développement'!O:O, "&gt;0", 'Suivi Développement'!I:I, "&lt;&gt;", 'Suivi Développement'!K:K, "&lt;&gt;"), 0)</f>
        <v>0</v>
      </c>
      <c r="G8" s="4">
        <f>IFERROR(COUNTIFS('Suivi Développement'!E:E, A8, 'Suivi Développement'!P:P, "=0", 'Suivi Développement'!O:O, "=0", 'Suivi Développement'!I:I, "&lt;&gt;", 'Suivi Développement'!K:K, "&lt;&gt;"), 0)</f>
        <v>0</v>
      </c>
      <c r="H8" s="4">
        <f>IFERROR(SUMIFS('Suivi Développement'!N:N, 'Suivi Développement'!E:E, A8, 'Suivi Développement'!I:I, "&lt;&gt;", 'Suivi Développement'!K:K, "&lt;&gt;"), 0)</f>
        <v>0</v>
      </c>
      <c r="I8" s="4">
        <f>IFERROR(COUNTIFS('Suivi Développement'!E:E, A8, 'Suivi Développement'!P:P, "&gt;0", 'Suivi Développement'!I:I, "&lt;&gt;", 'Suivi Développement'!K:K, "&lt;&gt;"), 0)</f>
        <v>0</v>
      </c>
      <c r="J8" s="4">
        <f>IFERROR(COUNTIFS('Suivi Développement'!E:E, A8, 'Suivi Développement'!P:P, "&gt;0", 'Suivi Développement'!O:O, "&gt;0", 'Suivi Développement'!I:I, "&lt;&gt;", 'Suivi Développement'!K:K, "&lt;&gt;"), 0)</f>
        <v>0</v>
      </c>
      <c r="K8" s="4">
        <f>IFERROR(COUNTIFS('Suivi Développement'!E:E, A8, 'Suivi Développement'!P:P, "&gt;0", 'Suivi Développement'!O:O, "=0", 'Suivi Développement'!I:I, "&lt;&gt;", 'Suivi Développement'!K:K, "&lt;&gt;"), 0)</f>
        <v>0</v>
      </c>
      <c r="L8" s="4">
        <f>IFERROR(SUMIFS('Suivi Développement'!Q:Q, 'Suivi Développement'!E:E, A8, 'Suivi Développement'!I:I, "&lt;&gt;", 'Suivi Développement'!K:K, "&lt;&gt;"), 0)</f>
        <v>0</v>
      </c>
      <c r="M8" s="4">
        <f>IFERROR(SUMIFS('Suivi Développement'!O:O, 'Suivi Développement'!E:E, A8, 'Suivi Développement'!I:I, "&lt;&gt;", 'Suivi Développement'!K:K, "&lt;&gt;"), 0)</f>
        <v>0</v>
      </c>
      <c r="N8" s="4">
        <f>IFERROR(SUMIFS('Suivi Développement'!P:P, 'Suivi Développement'!E:E, A8, 'Suivi Développement'!I:I, "&lt;&gt;", 'Suivi Développement'!K:K, "&lt;&gt;"), 0)</f>
        <v>0</v>
      </c>
      <c r="O8" s="4">
        <f>IFERROR(SUMIFS('Suivi Développement'!R:R, 'Suivi Développement'!E:E, A8, 'Suivi Développement'!I:I, "&lt;&gt;", 'Suivi Développement'!K:K, "&lt;&gt;"), 0)</f>
        <v>0</v>
      </c>
      <c r="P8" s="4">
        <f t="shared" si="0"/>
        <v>0</v>
      </c>
    </row>
    <row r="9" spans="1:16" x14ac:dyDescent="0.25">
      <c r="D9" s="4">
        <f>IFERROR(COUNTIFS('Suivi Développement'!E:E, A9, 'Suivi Développement'!I:I, "&lt;&gt;", 'Suivi Développement'!K:K, "&lt;&gt;"), 0)</f>
        <v>0</v>
      </c>
      <c r="E9" s="4">
        <f>IFERROR(COUNTIFS('Suivi Développement'!E:E, A9, 'Suivi Développement'!P:P, "=0", 'Suivi Développement'!I:I, "&lt;&gt;", 'Suivi Développement'!K:K, "&lt;&gt;"), 0)</f>
        <v>0</v>
      </c>
      <c r="F9" s="4">
        <f>IFERROR(COUNTIFS('Suivi Développement'!E:E, A9, 'Suivi Développement'!P:P, "=0", 'Suivi Développement'!O:O, "&gt;0", 'Suivi Développement'!I:I, "&lt;&gt;", 'Suivi Développement'!K:K, "&lt;&gt;"), 0)</f>
        <v>0</v>
      </c>
      <c r="G9" s="4">
        <f>IFERROR(COUNTIFS('Suivi Développement'!E:E, A9, 'Suivi Développement'!P:P, "=0", 'Suivi Développement'!O:O, "=0", 'Suivi Développement'!I:I, "&lt;&gt;", 'Suivi Développement'!K:K, "&lt;&gt;"), 0)</f>
        <v>0</v>
      </c>
      <c r="H9" s="4">
        <f>IFERROR(SUMIFS('Suivi Développement'!N:N, 'Suivi Développement'!E:E, A9, 'Suivi Développement'!I:I, "&lt;&gt;", 'Suivi Développement'!K:K, "&lt;&gt;"), 0)</f>
        <v>0</v>
      </c>
      <c r="I9" s="4">
        <f>IFERROR(COUNTIFS('Suivi Développement'!E:E, A9, 'Suivi Développement'!P:P, "&gt;0", 'Suivi Développement'!I:I, "&lt;&gt;", 'Suivi Développement'!K:K, "&lt;&gt;"), 0)</f>
        <v>0</v>
      </c>
      <c r="J9" s="4">
        <f>IFERROR(COUNTIFS('Suivi Développement'!E:E, A9, 'Suivi Développement'!P:P, "&gt;0", 'Suivi Développement'!O:O, "&gt;0", 'Suivi Développement'!I:I, "&lt;&gt;", 'Suivi Développement'!K:K, "&lt;&gt;"), 0)</f>
        <v>0</v>
      </c>
      <c r="K9" s="4">
        <f>IFERROR(COUNTIFS('Suivi Développement'!E:E, A9, 'Suivi Développement'!P:P, "&gt;0", 'Suivi Développement'!O:O, "=0", 'Suivi Développement'!I:I, "&lt;&gt;", 'Suivi Développement'!K:K, "&lt;&gt;"), 0)</f>
        <v>0</v>
      </c>
      <c r="L9" s="4">
        <f>IFERROR(SUMIFS('Suivi Développement'!Q:Q, 'Suivi Développement'!E:E, A9, 'Suivi Développement'!I:I, "&lt;&gt;", 'Suivi Développement'!K:K, "&lt;&gt;"), 0)</f>
        <v>0</v>
      </c>
      <c r="M9" s="4">
        <f>IFERROR(SUMIFS('Suivi Développement'!O:O, 'Suivi Développement'!E:E, A9, 'Suivi Développement'!I:I, "&lt;&gt;", 'Suivi Développement'!K:K, "&lt;&gt;"), 0)</f>
        <v>0</v>
      </c>
      <c r="N9" s="4">
        <f>IFERROR(SUMIFS('Suivi Développement'!P:P, 'Suivi Développement'!E:E, A9, 'Suivi Développement'!I:I, "&lt;&gt;", 'Suivi Développement'!K:K, "&lt;&gt;"), 0)</f>
        <v>0</v>
      </c>
      <c r="O9" s="4">
        <f>IFERROR(SUMIFS('Suivi Développement'!R:R, 'Suivi Développement'!E:E, A9, 'Suivi Développement'!I:I, "&lt;&gt;", 'Suivi Développement'!K:K, "&lt;&gt;"), 0)</f>
        <v>0</v>
      </c>
      <c r="P9" s="4">
        <f t="shared" si="0"/>
        <v>0</v>
      </c>
    </row>
    <row r="10" spans="1:16" x14ac:dyDescent="0.25">
      <c r="D10" s="4">
        <f>IFERROR(COUNTIFS('Suivi Développement'!E:E, A10, 'Suivi Développement'!I:I, "&lt;&gt;", 'Suivi Développement'!K:K, "&lt;&gt;"), 0)</f>
        <v>0</v>
      </c>
      <c r="E10" s="4">
        <f>IFERROR(COUNTIFS('Suivi Développement'!E:E, A10, 'Suivi Développement'!P:P, "=0", 'Suivi Développement'!I:I, "&lt;&gt;", 'Suivi Développement'!K:K, "&lt;&gt;"), 0)</f>
        <v>0</v>
      </c>
      <c r="F10" s="4">
        <f>IFERROR(COUNTIFS('Suivi Développement'!E:E, A10, 'Suivi Développement'!P:P, "=0", 'Suivi Développement'!O:O, "&gt;0", 'Suivi Développement'!I:I, "&lt;&gt;", 'Suivi Développement'!K:K, "&lt;&gt;"), 0)</f>
        <v>0</v>
      </c>
      <c r="G10" s="4">
        <f>IFERROR(COUNTIFS('Suivi Développement'!E:E, A10, 'Suivi Développement'!P:P, "=0", 'Suivi Développement'!O:O, "=0", 'Suivi Développement'!I:I, "&lt;&gt;", 'Suivi Développement'!K:K, "&lt;&gt;"), 0)</f>
        <v>0</v>
      </c>
      <c r="H10" s="4">
        <f>IFERROR(SUMIFS('Suivi Développement'!N:N, 'Suivi Développement'!E:E, A10, 'Suivi Développement'!I:I, "&lt;&gt;", 'Suivi Développement'!K:K, "&lt;&gt;"), 0)</f>
        <v>0</v>
      </c>
      <c r="I10" s="4">
        <f>IFERROR(COUNTIFS('Suivi Développement'!E:E, A10, 'Suivi Développement'!P:P, "&gt;0", 'Suivi Développement'!I:I, "&lt;&gt;", 'Suivi Développement'!K:K, "&lt;&gt;"), 0)</f>
        <v>0</v>
      </c>
      <c r="J10" s="4">
        <f>IFERROR(COUNTIFS('Suivi Développement'!E:E, A10, 'Suivi Développement'!P:P, "&gt;0", 'Suivi Développement'!O:O, "&gt;0", 'Suivi Développement'!I:I, "&lt;&gt;", 'Suivi Développement'!K:K, "&lt;&gt;"), 0)</f>
        <v>0</v>
      </c>
      <c r="K10" s="4">
        <f>IFERROR(COUNTIFS('Suivi Développement'!E:E, A10, 'Suivi Développement'!P:P, "&gt;0", 'Suivi Développement'!O:O, "=0", 'Suivi Développement'!I:I, "&lt;&gt;", 'Suivi Développement'!K:K, "&lt;&gt;"), 0)</f>
        <v>0</v>
      </c>
      <c r="L10" s="4">
        <f>IFERROR(SUMIFS('Suivi Développement'!Q:Q, 'Suivi Développement'!E:E, A10, 'Suivi Développement'!I:I, "&lt;&gt;", 'Suivi Développement'!K:K, "&lt;&gt;"), 0)</f>
        <v>0</v>
      </c>
      <c r="M10" s="4">
        <f>IFERROR(SUMIFS('Suivi Développement'!O:O, 'Suivi Développement'!E:E, A10, 'Suivi Développement'!I:I, "&lt;&gt;", 'Suivi Développement'!K:K, "&lt;&gt;"), 0)</f>
        <v>0</v>
      </c>
      <c r="N10" s="4">
        <f>IFERROR(SUMIFS('Suivi Développement'!P:P, 'Suivi Développement'!E:E, A10, 'Suivi Développement'!I:I, "&lt;&gt;", 'Suivi Développement'!K:K, "&lt;&gt;"), 0)</f>
        <v>0</v>
      </c>
      <c r="O10" s="4">
        <f>IFERROR(SUMIFS('Suivi Développement'!R:R, 'Suivi Développement'!E:E, A10, 'Suivi Développement'!I:I, "&lt;&gt;", 'Suivi Développement'!K:K, "&lt;&gt;"), 0)</f>
        <v>0</v>
      </c>
      <c r="P10" s="4">
        <f t="shared" si="0"/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Suivi Développement</vt:lpstr>
      <vt:lpstr>Ressources Humaines</vt:lpstr>
      <vt:lpstr>Collaborateur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</cp:lastModifiedBy>
  <dcterms:created xsi:type="dcterms:W3CDTF">2025-06-28T01:17:13Z</dcterms:created>
  <dcterms:modified xsi:type="dcterms:W3CDTF">2025-06-28T03:23:40Z</dcterms:modified>
</cp:coreProperties>
</file>