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drawings/drawing7.xml" ContentType="application/vnd.openxmlformats-officedocument.drawing+xml"/>
  <Override PartName="/xl/tables/table8.xml" ContentType="application/vnd.openxmlformats-officedocument.spreadsheetml.table+xml"/>
  <Override PartName="/xl/drawings/drawing8.xml" ContentType="application/vnd.openxmlformats-officedocument.drawing+xml"/>
  <Override PartName="/xl/tables/table9.xml" ContentType="application/vnd.openxmlformats-officedocument.spreadsheetml.table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9"/>
  <workbookPr/>
  <mc:AlternateContent xmlns:mc="http://schemas.openxmlformats.org/markup-compatibility/2006">
    <mc:Choice Requires="x15">
      <x15ac:absPath xmlns:x15ac="http://schemas.microsoft.com/office/spreadsheetml/2010/11/ac" url="https://sdpgroupe-my.sharepoint.com/personal/odette_ouensou_sdpgroupe_com/Documents/Bureau/DOSSIER DE TRAVAIL 2025/SDP/SALAIRES ET REMUNERATIONS/ORDRE DE VIREMENT DES SALAIRES/"/>
    </mc:Choice>
  </mc:AlternateContent>
  <xr:revisionPtr revIDLastSave="0" documentId="8_{038DC50D-AD7F-49E2-8644-3F870C88BCE2}" xr6:coauthVersionLast="47" xr6:coauthVersionMax="47" xr10:uidLastSave="{00000000-0000-0000-0000-000000000000}"/>
  <bookViews>
    <workbookView xWindow="-120" yWindow="-120" windowWidth="29040" windowHeight="15720" tabRatio="864" xr2:uid="{00000000-000D-0000-FFFF-FFFF00000000}"/>
  </bookViews>
  <sheets>
    <sheet name="PERSONNEL" sheetId="13" r:id="rId1"/>
    <sheet name="BOA" sheetId="16" r:id="rId2"/>
    <sheet name="CCEI BANK" sheetId="28" r:id="rId3"/>
    <sheet name="DIAMOND BANK" sheetId="26" r:id="rId4"/>
    <sheet name="ECOBANK" sheetId="21" r:id="rId5"/>
    <sheet name="NSIA" sheetId="22" r:id="rId6"/>
    <sheet name="ORABANK" sheetId="27" r:id="rId7"/>
    <sheet name="SOCIETE GENERALE" sheetId="24" r:id="rId8"/>
    <sheet name="UBA" sheetId="25" r:id="rId9"/>
  </sheets>
  <definedNames>
    <definedName name="MODEPAIEMEN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28" l="1"/>
  <c r="F16" i="25" l="1"/>
  <c r="F37" i="16" l="1"/>
  <c r="F8" i="27"/>
  <c r="F19" i="21" l="1"/>
  <c r="F9" i="26"/>
  <c r="F10" i="24"/>
  <c r="E64" i="13" l="1"/>
  <c r="F9" i="22"/>
  <c r="H19" i="25" s="1"/>
</calcChain>
</file>

<file path=xl/sharedStrings.xml><?xml version="1.0" encoding="utf-8"?>
<sst xmlns="http://schemas.openxmlformats.org/spreadsheetml/2006/main" count="429" uniqueCount="145">
  <si>
    <t>GERER LE SECRETARIAT GENERAL</t>
  </si>
  <si>
    <t>GSG-F10-V0
31/07/2024</t>
  </si>
  <si>
    <t>ETAT DES SALAIRES ET REMUNERATIONS DU MOIS DE JUILLET 2025</t>
  </si>
  <si>
    <t>prélèvement sur salaire à DJABOUTOUBOUTOU</t>
  </si>
  <si>
    <t>N°</t>
  </si>
  <si>
    <t>Intitulé du compte</t>
  </si>
  <si>
    <t xml:space="preserve">Banque </t>
  </si>
  <si>
    <t>Numéro de compte</t>
  </si>
  <si>
    <t>Montant</t>
  </si>
  <si>
    <t>GUIDI PASCAL</t>
  </si>
  <si>
    <t>BOA</t>
  </si>
  <si>
    <t>BJ061 01006 001611454604 04</t>
  </si>
  <si>
    <t>prélèvement sur salaire à HOUNDEKON</t>
  </si>
  <si>
    <t>ALIANE MOHAMED EL AMINE</t>
  </si>
  <si>
    <t>BJ061 02001 006743630004 15</t>
  </si>
  <si>
    <t>ETS LEGAL CONSULTING</t>
  </si>
  <si>
    <t>ORABANK</t>
  </si>
  <si>
    <t>BJ058 01000 026649700201 04</t>
  </si>
  <si>
    <t>OUINSAVI ESSEOU WILFRIED MENARD</t>
  </si>
  <si>
    <t>BJ061 03001 003152890013 89</t>
  </si>
  <si>
    <t>EVINA FELICIEN ILE DE VERT</t>
  </si>
  <si>
    <t>BJ061 01006 000834180007 55</t>
  </si>
  <si>
    <t>NKURUNZIZA JEAN BOSCO</t>
  </si>
  <si>
    <t>ECOBANK</t>
  </si>
  <si>
    <t>BJ062 02008 111519215001 91</t>
  </si>
  <si>
    <t>TRIAT DALILA</t>
  </si>
  <si>
    <t>SOCIETE GENERALE BENIN</t>
  </si>
  <si>
    <t>BJ104 01011 037590650101 15</t>
  </si>
  <si>
    <t>MEHOU KUDRAT ULLAH MAHOUTCHE</t>
  </si>
  <si>
    <t>BJ061 01010 006523380006 23</t>
  </si>
  <si>
    <t>ZOCLI GANVOTIN SOUROU DIEUDONNE</t>
  </si>
  <si>
    <t>B0061 01001 01907060001 07</t>
  </si>
  <si>
    <t>DHOSSOUVI ISIDORE</t>
  </si>
  <si>
    <t>BJ061 07001 004691390001 48</t>
  </si>
  <si>
    <t>MARQUES LIONEL FREDDY MAEL</t>
  </si>
  <si>
    <t>BJ061 01013 005702470024 11</t>
  </si>
  <si>
    <t>AZONDEKON MIREILLE CHANTAL</t>
  </si>
  <si>
    <t>BJ104 01001 037032550101 35</t>
  </si>
  <si>
    <t>ABISSI KOTCHIKPA AREL</t>
  </si>
  <si>
    <t>BJ062 01005 110218329001 58</t>
  </si>
  <si>
    <t>AKPO TINIKOWA HOSPICE</t>
  </si>
  <si>
    <t>DIAMOND BANK SA</t>
  </si>
  <si>
    <t>BJ099 01014 110960109016 24</t>
  </si>
  <si>
    <t>AKPOLI KISITO JO BLECK MIDEDJI</t>
  </si>
  <si>
    <t>BJ061 01012 005575560013 53</t>
  </si>
  <si>
    <t>DANVI MANBEROU WILFRID</t>
  </si>
  <si>
    <t>NSIA BANQUE</t>
  </si>
  <si>
    <t>BJ099 01009 110036668014 94</t>
  </si>
  <si>
    <t>SAVI KEVIN AKPEDJE</t>
  </si>
  <si>
    <t>BJ062 04025 110102225002 80</t>
  </si>
  <si>
    <t>DJEGUI LUC HERMION MAFOYA</t>
  </si>
  <si>
    <t>BJ099 01001 110103082014 10</t>
  </si>
  <si>
    <t>EBA KOFFI MARTIN</t>
  </si>
  <si>
    <t>BJ061 01021 009534480010 95</t>
  </si>
  <si>
    <t>OUENSOU ODETTE</t>
  </si>
  <si>
    <t>BJ062 01030 110368024001 65</t>
  </si>
  <si>
    <t>DANDJINOU ADECHINA BOLADJI FRANCITE</t>
  </si>
  <si>
    <t>BJ062 12029 110143692001 97</t>
  </si>
  <si>
    <t>KPEHOUNTON BERTSY AUGUSTIN</t>
  </si>
  <si>
    <t>BJ061 02002 002694190015 62</t>
  </si>
  <si>
    <t>PARAISO NOUROU D S BONAVETURE</t>
  </si>
  <si>
    <t>BJ061 01014 005857210029 21</t>
  </si>
  <si>
    <t>TAKO HOUENOUMABOU CHARBEL</t>
  </si>
  <si>
    <t>BJ061 07001 005645560035 07</t>
  </si>
  <si>
    <t>DJABOUTOUBOUTOU BABATOUNDE MOUSSA ABDEL</t>
  </si>
  <si>
    <t>CCEI BANK BENIN</t>
  </si>
  <si>
    <t>BJ184 01005 000083481101 48</t>
  </si>
  <si>
    <t>HOUNSOUNOU GILDAS ROUSLAND</t>
  </si>
  <si>
    <t>BJ062 01007 110072001001 73</t>
  </si>
  <si>
    <t>HOUNGUE BONIFACE URIEL AGAPE</t>
  </si>
  <si>
    <t>UBA</t>
  </si>
  <si>
    <t xml:space="preserve">BJ067 01502 502850294003 60 </t>
  </si>
  <si>
    <t>IBRAHIM AMADOU YOUSSOUFA</t>
  </si>
  <si>
    <t>BJ062 01022 111425021001 17</t>
  </si>
  <si>
    <t>FANOU FESTUS AYMAR MEGNISSE</t>
  </si>
  <si>
    <t>BJ058 04005 026786000501 91</t>
  </si>
  <si>
    <t>AGBAHOUNDJO ELAOU NADIA</t>
  </si>
  <si>
    <t>BJ061 09001 008081610007 56</t>
  </si>
  <si>
    <t>AFFO ADETOLA HERMINE</t>
  </si>
  <si>
    <t>BJ067 01510 510500065275 16</t>
  </si>
  <si>
    <t>HOUEDAN MIREILLE JESUGNON</t>
  </si>
  <si>
    <t>BJ067 01519 599851621125 31</t>
  </si>
  <si>
    <t>HOUNDEKON FLAVIEN SATURNIN</t>
  </si>
  <si>
    <t>BJ061 01006 001149190024 70</t>
  </si>
  <si>
    <t>HOUNTONDJI IGOR VIYANFODE</t>
  </si>
  <si>
    <t>BJ062 01007 110074123001 86</t>
  </si>
  <si>
    <t>OLUWATOBY KPESSO HOUESSOU</t>
  </si>
  <si>
    <t>BJ061 01034 009473880008 72</t>
  </si>
  <si>
    <t>BOCLI EP TCHIAKPE EDITH</t>
  </si>
  <si>
    <t>BJ067 01501 501500104020 24</t>
  </si>
  <si>
    <t>TONI BERTILLE SYLVIA</t>
  </si>
  <si>
    <t>BJ067 01513 513850365051 66</t>
  </si>
  <si>
    <t>FAYALO MONYEVEDO DORISSE CAROLLE</t>
  </si>
  <si>
    <t>BJ099 01014 110077543019 80</t>
  </si>
  <si>
    <t>BESSAN COMLAN BRUNO</t>
  </si>
  <si>
    <t>BJ062 01001 110017260001 63</t>
  </si>
  <si>
    <t xml:space="preserve">OLODO OGO LOUISETTE VERRA </t>
  </si>
  <si>
    <t>BJ067 01516 516850100066 29</t>
  </si>
  <si>
    <t>DAGBA SEGBEGNON CIANO</t>
  </si>
  <si>
    <t>BJ061 01013 005703660005 56</t>
  </si>
  <si>
    <t>AYI YAO VICTOR</t>
  </si>
  <si>
    <t>BJ061 01013 005702490001 26</t>
  </si>
  <si>
    <t>AMOUSSOUGA TOGBEMABOU CORNEILLE</t>
  </si>
  <si>
    <t>BJ067 01507 507850308310 14</t>
  </si>
  <si>
    <t>DA MATHA ARNAUD EULOGE</t>
  </si>
  <si>
    <t>BJ061 01007 007229340007 40</t>
  </si>
  <si>
    <t>DEGILA KOFFI GBETOHO EDMOND</t>
  </si>
  <si>
    <t>BJ061 01007 009455390013 01</t>
  </si>
  <si>
    <t>DOHO MATHIEU</t>
  </si>
  <si>
    <t>BJ067 01507 507500058390 87</t>
  </si>
  <si>
    <t>FOSSOU CODJO CHRISTIAN</t>
  </si>
  <si>
    <t>BJ061 01023 003286130003 24</t>
  </si>
  <si>
    <t>MAYODE BERNADIN MAKPONDEHOU NONVIGNON</t>
  </si>
  <si>
    <t>BJ061 02001 006748730000 31</t>
  </si>
  <si>
    <t>TCHATCHARA BOUKARI</t>
  </si>
  <si>
    <t>BJ061 02002 004403060002 54</t>
  </si>
  <si>
    <t>TOVIHO ALFRED</t>
  </si>
  <si>
    <t>BJ061 01013 005702190008 39</t>
  </si>
  <si>
    <t>ADOSSOU CADJE JEANNOT</t>
  </si>
  <si>
    <t>BJ061 13001 005080140017 75</t>
  </si>
  <si>
    <t>DATCHE GEORGES</t>
  </si>
  <si>
    <t>BJ062 02008 111587925001 38</t>
  </si>
  <si>
    <t>TINHOUETO BAI FIDELIA PRISCA</t>
  </si>
  <si>
    <t>BJ061 01020 009233900006 30</t>
  </si>
  <si>
    <t xml:space="preserve">HOLONOU HYACINTHE </t>
  </si>
  <si>
    <t>BJ061 01029 007495930002 97</t>
  </si>
  <si>
    <t>ADILEKON MINVOGNONHOU A PEDRA</t>
  </si>
  <si>
    <t>BJ061 01015 006637270007 33</t>
  </si>
  <si>
    <t>M'PO REBECA</t>
  </si>
  <si>
    <t>BJ061 02004 006971660009 13</t>
  </si>
  <si>
    <t>ANAMA CLARISSE</t>
  </si>
  <si>
    <t>BJ062 02008 111822721001 42</t>
  </si>
  <si>
    <t>Total</t>
  </si>
  <si>
    <t>Nous arrêtons le présent état à un montant total de  francs CFA</t>
  </si>
  <si>
    <t>Fait à Cotonou le 21 juillet 2025</t>
  </si>
  <si>
    <t>Le Président Directeur Général</t>
  </si>
  <si>
    <t>Georges ALE</t>
  </si>
  <si>
    <t>ETAT PAR BANQUE BOA</t>
  </si>
  <si>
    <t xml:space="preserve">Montant </t>
  </si>
  <si>
    <t>ETAT PAR BANQUE DIAMOND BANK</t>
  </si>
  <si>
    <t>ETAT PAR BANQUE ECOBANK</t>
  </si>
  <si>
    <t>ETAT PAR BANQUE NSIA</t>
  </si>
  <si>
    <t>ETAT PAR BANQUE ORABANK</t>
  </si>
  <si>
    <t>ETAT PAR BANQUE SOCIETE GENERALE BENIN</t>
  </si>
  <si>
    <t>ETAT PAR BANQUE UBA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</si>
</sst>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sz val="10"/>
      <color theme="1"/>
      <name val="Trebuchet MS"/>
      <family val="2"/>
    </font>
    <font>
      <b/>
      <sz val="16"/>
      <color theme="1"/>
      <name val="Trebuchet MS"/>
      <family val="2"/>
    </font>
    <font>
      <b/>
      <sz val="20"/>
      <name val="Trebuchet MS"/>
      <family val="2"/>
    </font>
    <font>
      <sz val="11"/>
      <name val="Trebuchet MS"/>
      <family val="2"/>
    </font>
    <font>
      <sz val="11"/>
      <color theme="1"/>
      <name val="Garamond"/>
      <family val="1"/>
    </font>
    <font>
      <b/>
      <sz val="16"/>
      <color theme="1"/>
      <name val="Garamond"/>
      <family val="1"/>
    </font>
    <font>
      <b/>
      <sz val="12"/>
      <color theme="1"/>
      <name val="Garamond"/>
      <family val="1"/>
    </font>
    <font>
      <b/>
      <sz val="14"/>
      <color theme="1"/>
      <name val="Garamond"/>
      <family val="1"/>
    </font>
    <font>
      <b/>
      <sz val="10.5"/>
      <color theme="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64" fontId="2" fillId="0" borderId="0" xfId="1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4" fillId="0" borderId="0" xfId="1" applyNumberFormat="1" applyFont="1" applyAlignment="1">
      <alignment horizontal="center" vertical="center"/>
    </xf>
    <xf numFmtId="164" fontId="2" fillId="2" borderId="3" xfId="1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/>
    </xf>
    <xf numFmtId="164" fontId="2" fillId="2" borderId="5" xfId="1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64" fontId="2" fillId="2" borderId="5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164" fontId="3" fillId="2" borderId="7" xfId="1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64" fontId="3" fillId="0" borderId="7" xfId="1" applyNumberFormat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164" fontId="2" fillId="2" borderId="0" xfId="1" applyNumberFormat="1" applyFont="1" applyFill="1" applyBorder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0" xfId="1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164" fontId="3" fillId="2" borderId="7" xfId="1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  <xf numFmtId="164" fontId="4" fillId="2" borderId="0" xfId="1" applyNumberFormat="1" applyFont="1" applyFill="1" applyAlignment="1">
      <alignment horizontal="center" vertical="center"/>
    </xf>
    <xf numFmtId="0" fontId="8" fillId="2" borderId="10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0" xfId="0" applyFont="1" applyFill="1"/>
    <xf numFmtId="0" fontId="8" fillId="2" borderId="12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164" fontId="2" fillId="0" borderId="0" xfId="0" applyNumberFormat="1" applyFont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164" fontId="7" fillId="2" borderId="3" xfId="1" applyNumberFormat="1" applyFont="1" applyFill="1" applyBorder="1" applyAlignment="1">
      <alignment horizontal="center" vertical="center"/>
    </xf>
    <xf numFmtId="43" fontId="2" fillId="2" borderId="0" xfId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left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13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164" formatCode="_-* #,##0_-;\-* #,##0_-;_-* &quot;-&quot;??_-;_-@_-"/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0" formatCode="General"/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164" formatCode="_-* #,##0_-;\-* #,##0_-;_-* &quot;-&quot;??_-;_-@_-"/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164" formatCode="_-* #,##0_-;\-* #,##0_-;_-* &quot;-&quot;??_-;_-@_-"/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0" formatCode="General"/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164" formatCode="_-* #,##0_-;\-* #,##0_-;_-* &quot;-&quot;??_-;_-@_-"/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164" formatCode="_-* #,##0_-;\-* #,##0_-;_-* &quot;-&quot;??_-;_-@_-"/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0" formatCode="General"/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164" formatCode="_-* #,##0_-;\-* #,##0_-;_-* &quot;-&quot;??_-;_-@_-"/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164" formatCode="_-* #,##0_-;\-* #,##0_-;_-* &quot;-&quot;??_-;_-@_-"/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0" formatCode="General"/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164" formatCode="_-* #,##0_-;\-* #,##0_-;_-* &quot;-&quot;??_-;_-@_-"/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164" formatCode="_-* #,##0_-;\-* #,##0_-;_-* &quot;-&quot;??_-;_-@_-"/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0" formatCode="General"/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>
        <top style="thin">
          <color rgb="FF000000"/>
        </top>
      </border>
    </dxf>
    <dxf>
      <border>
        <bottom style="thin">
          <color rgb="FF000000"/>
        </bottom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rebuchet MS"/>
        <family val="2"/>
        <scheme val="none"/>
      </font>
      <numFmt numFmtId="164" formatCode="_-* #,##0_-;\-* #,##0_-;_-* &quot;-&quot;??_-;_-@_-"/>
      <fill>
        <patternFill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164" formatCode="_-* #,##0_-;\-* #,##0_-;_-* &quot;-&quot;??_-;_-@_-"/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0" formatCode="General"/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164" formatCode="_-* #,##0_-;\-* #,##0_-;_-* &quot;-&quot;??_-;_-@_-"/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2124075</xdr:colOff>
      <xdr:row>3</xdr:row>
      <xdr:rowOff>0</xdr:rowOff>
    </xdr:from>
    <xdr:to>
      <xdr:col>5</xdr:col>
      <xdr:colOff>9524</xdr:colOff>
      <xdr:row>3</xdr:row>
      <xdr:rowOff>304800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CC1C23D6-2A2A-479C-8D3C-12285A66DB75}"/>
            </a:ext>
          </a:extLst>
        </xdr:cNvPr>
        <xdr:cNvSpPr txBox="1"/>
      </xdr:nvSpPr>
      <xdr:spPr>
        <a:xfrm>
          <a:off x="7915275" y="981075"/>
          <a:ext cx="1171574" cy="30480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400" b="1">
              <a:latin typeface="Trebuchet MS" panose="020B0603020202020204" pitchFamily="34" charset="0"/>
            </a:rPr>
            <a:t>ESR0725</a:t>
          </a:r>
        </a:p>
      </xdr:txBody>
    </xdr:sp>
    <xdr:clientData/>
  </xdr:twoCellAnchor>
  <xdr:twoCellAnchor editAs="oneCell">
    <xdr:from>
      <xdr:col>1</xdr:col>
      <xdr:colOff>114301</xdr:colOff>
      <xdr:row>1</xdr:row>
      <xdr:rowOff>28575</xdr:rowOff>
    </xdr:from>
    <xdr:to>
      <xdr:col>1</xdr:col>
      <xdr:colOff>1924050</xdr:colOff>
      <xdr:row>2</xdr:row>
      <xdr:rowOff>571499</xdr:rowOff>
    </xdr:to>
    <xdr:pic>
      <xdr:nvPicPr>
        <xdr:cNvPr id="4" name="Image 3" descr="Cabinet d'ingénierie et management de projet | SDP">
          <a:extLst>
            <a:ext uri="{FF2B5EF4-FFF2-40B4-BE49-F238E27FC236}">
              <a16:creationId xmlns:a16="http://schemas.microsoft.com/office/drawing/2014/main" id="{A7BD98E8-EB30-41F2-B6DE-BFC672252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1" y="247650"/>
          <a:ext cx="1809749" cy="8572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76201</xdr:colOff>
      <xdr:row>0</xdr:row>
      <xdr:rowOff>47626</xdr:rowOff>
    </xdr:from>
    <xdr:to>
      <xdr:col>1</xdr:col>
      <xdr:colOff>447675</xdr:colOff>
      <xdr:row>3</xdr:row>
      <xdr:rowOff>38100</xdr:rowOff>
    </xdr:to>
    <xdr:pic>
      <xdr:nvPicPr>
        <xdr:cNvPr id="2" name="x_Image 2" descr="SDP GROUPE">
          <a:extLst>
            <a:ext uri="{FF2B5EF4-FFF2-40B4-BE49-F238E27FC236}">
              <a16:creationId xmlns:a16="http://schemas.microsoft.com/office/drawing/2014/main" id="{7E07311E-1AC2-4207-98F4-85F634319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47626"/>
          <a:ext cx="1133474" cy="6191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76201</xdr:colOff>
      <xdr:row>0</xdr:row>
      <xdr:rowOff>47626</xdr:rowOff>
    </xdr:from>
    <xdr:to>
      <xdr:col>1</xdr:col>
      <xdr:colOff>447675</xdr:colOff>
      <xdr:row>3</xdr:row>
      <xdr:rowOff>38100</xdr:rowOff>
    </xdr:to>
    <xdr:pic>
      <xdr:nvPicPr>
        <xdr:cNvPr id="2" name="x_Image 2" descr="SDP GROUPE">
          <a:extLst>
            <a:ext uri="{FF2B5EF4-FFF2-40B4-BE49-F238E27FC236}">
              <a16:creationId xmlns:a16="http://schemas.microsoft.com/office/drawing/2014/main" id="{2DDDAFFB-07D8-4BC6-A56C-DEF23500E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47626"/>
          <a:ext cx="1133474" cy="6191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76201</xdr:colOff>
      <xdr:row>0</xdr:row>
      <xdr:rowOff>47626</xdr:rowOff>
    </xdr:from>
    <xdr:to>
      <xdr:col>1</xdr:col>
      <xdr:colOff>447675</xdr:colOff>
      <xdr:row>3</xdr:row>
      <xdr:rowOff>38100</xdr:rowOff>
    </xdr:to>
    <xdr:pic>
      <xdr:nvPicPr>
        <xdr:cNvPr id="2" name="x_Image 2" descr="SDP GROUPE">
          <a:extLst>
            <a:ext uri="{FF2B5EF4-FFF2-40B4-BE49-F238E27FC236}">
              <a16:creationId xmlns:a16="http://schemas.microsoft.com/office/drawing/2014/main" id="{A829055A-3F0B-4FEF-985A-F78CF5F65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47626"/>
          <a:ext cx="1133474" cy="6191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76201</xdr:colOff>
      <xdr:row>0</xdr:row>
      <xdr:rowOff>47626</xdr:rowOff>
    </xdr:from>
    <xdr:to>
      <xdr:col>1</xdr:col>
      <xdr:colOff>447675</xdr:colOff>
      <xdr:row>3</xdr:row>
      <xdr:rowOff>38100</xdr:rowOff>
    </xdr:to>
    <xdr:pic>
      <xdr:nvPicPr>
        <xdr:cNvPr id="2" name="x_Image 2" descr="SDP GROUPE">
          <a:extLst>
            <a:ext uri="{FF2B5EF4-FFF2-40B4-BE49-F238E27FC236}">
              <a16:creationId xmlns:a16="http://schemas.microsoft.com/office/drawing/2014/main" id="{A8E491B5-3F46-4819-A680-EA14C59F4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47626"/>
          <a:ext cx="1133474" cy="6191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76201</xdr:colOff>
      <xdr:row>0</xdr:row>
      <xdr:rowOff>0</xdr:rowOff>
    </xdr:from>
    <xdr:to>
      <xdr:col>1</xdr:col>
      <xdr:colOff>447675</xdr:colOff>
      <xdr:row>0</xdr:row>
      <xdr:rowOff>0</xdr:rowOff>
    </xdr:to>
    <xdr:pic>
      <xdr:nvPicPr>
        <xdr:cNvPr id="2" name="x_Image 2" descr="SDP GROUPE">
          <a:extLst>
            <a:ext uri="{FF2B5EF4-FFF2-40B4-BE49-F238E27FC236}">
              <a16:creationId xmlns:a16="http://schemas.microsoft.com/office/drawing/2014/main" id="{4ED83BB8-CAA7-41E7-A506-B44E818DB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47626"/>
          <a:ext cx="1133474" cy="6191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76201</xdr:colOff>
      <xdr:row>0</xdr:row>
      <xdr:rowOff>47626</xdr:rowOff>
    </xdr:from>
    <xdr:to>
      <xdr:col>1</xdr:col>
      <xdr:colOff>447675</xdr:colOff>
      <xdr:row>3</xdr:row>
      <xdr:rowOff>38100</xdr:rowOff>
    </xdr:to>
    <xdr:pic>
      <xdr:nvPicPr>
        <xdr:cNvPr id="2" name="x_Image 2" descr="SDP GROUPE">
          <a:extLst>
            <a:ext uri="{FF2B5EF4-FFF2-40B4-BE49-F238E27FC236}">
              <a16:creationId xmlns:a16="http://schemas.microsoft.com/office/drawing/2014/main" id="{BF1CCDA9-A06E-4E6C-9307-8CC2DE4BD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47626"/>
          <a:ext cx="1133474" cy="6191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76201</xdr:colOff>
      <xdr:row>0</xdr:row>
      <xdr:rowOff>47626</xdr:rowOff>
    </xdr:from>
    <xdr:to>
      <xdr:col>1</xdr:col>
      <xdr:colOff>447675</xdr:colOff>
      <xdr:row>3</xdr:row>
      <xdr:rowOff>38100</xdr:rowOff>
    </xdr:to>
    <xdr:pic>
      <xdr:nvPicPr>
        <xdr:cNvPr id="2" name="x_Image 2" descr="SDP GROUPE">
          <a:extLst>
            <a:ext uri="{FF2B5EF4-FFF2-40B4-BE49-F238E27FC236}">
              <a16:creationId xmlns:a16="http://schemas.microsoft.com/office/drawing/2014/main" id="{FEFFC503-0CAE-4D6F-B494-0FD99A498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47626"/>
          <a:ext cx="1133474" cy="6191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5F27F74-E1C1-4213-A292-ECBF0403C62D}" name="Tableau1" displayName="Tableau1" ref="A6:E64" totalsRowCount="1" headerRowDxfId="133" dataDxfId="132" totalsRowDxfId="131" headerRowBorderDxfId="129" tableBorderDxfId="130" totalsRowBorderDxfId="128">
  <autoFilter ref="A6:E63" xr:uid="{C5F27F74-E1C1-4213-A292-ECBF0403C62D}"/>
  <sortState xmlns:xlrd2="http://schemas.microsoft.com/office/spreadsheetml/2017/richdata2" ref="A7:E63">
    <sortCondition descending="1" ref="E6:E63"/>
  </sortState>
  <tableColumns count="5">
    <tableColumn id="1" xr3:uid="{B25DBBE7-D816-4830-B714-535C08854E42}" name="N°" totalsRowLabel="Total" dataDxfId="126" totalsRowDxfId="127"/>
    <tableColumn id="2" xr3:uid="{67041952-339A-4092-91CB-C9D18FD31396}" name="Intitulé du compte" dataDxfId="124" totalsRowDxfId="125"/>
    <tableColumn id="3" xr3:uid="{0E3C3698-0151-43EC-8D6A-E95BE442E334}" name="Banque " dataDxfId="122" totalsRowDxfId="123"/>
    <tableColumn id="4" xr3:uid="{346DD240-8E81-47C3-9014-E16667D36CF4}" name="Numéro de compte" dataDxfId="120" totalsRowDxfId="121"/>
    <tableColumn id="5" xr3:uid="{6DB6FDAC-C0B1-4C5F-8897-D1DE14C04600}" name="Montant" totalsRowFunction="sum" dataDxfId="118" totalsRowDxfId="119" dataCellStyle="Milliers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8E47D8D-F337-46DE-B8CC-FB1882B70E3E}" name="Tableau44" displayName="Tableau44" ref="B7:F37" totalsRowCount="1" headerRowDxfId="117" dataDxfId="116" headerRowBorderDxfId="114" tableBorderDxfId="115" totalsRowBorderDxfId="113" headerRowCellStyle="Milliers" dataCellStyle="Milliers">
  <autoFilter ref="B7:F36" xr:uid="{D8E47D8D-F337-46DE-B8CC-FB1882B70E3E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31636A07-C258-41FE-9376-C02E45E02B5D}" name="N°" totalsRowLabel="Total" dataDxfId="111" totalsRowDxfId="112"/>
    <tableColumn id="10" xr3:uid="{E58F1BD5-A053-45D6-8B98-00092D451AF4}" name="Intitulé du compte" dataDxfId="109" totalsRowDxfId="110"/>
    <tableColumn id="3" xr3:uid="{5999BA95-7039-4F10-B121-2B509BE2231B}" name="Banque " dataDxfId="107" totalsRowDxfId="108"/>
    <tableColumn id="9" xr3:uid="{B8C55E10-8FCE-4411-A22F-F37F8FEA6DE3}" name="Numéro de compte" dataDxfId="105" totalsRowDxfId="106"/>
    <tableColumn id="8" xr3:uid="{6B633F84-18F8-4D9F-9527-7240F240ACFD}" name="Montant " totalsRowFunction="sum" dataDxfId="103" totalsRowDxfId="104" dataCellStyle="Milliers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8C5BF0D-F052-4302-94F1-BE87B33F7646}" name="Tableau4436" displayName="Tableau4436" ref="B7:F9" totalsRowCount="1" headerRowDxfId="102" dataDxfId="101" headerRowBorderDxfId="99" tableBorderDxfId="100" totalsRowBorderDxfId="98" headerRowCellStyle="Milliers" dataCellStyle="Milliers">
  <autoFilter ref="B7:F8" xr:uid="{84180541-A5B3-4F67-B9DB-905AB730EB74}"/>
  <tableColumns count="5">
    <tableColumn id="1" xr3:uid="{79B870F8-B2DC-4C72-9FCF-ABAD0735F9C4}" name="N°" totalsRowLabel="Total" dataDxfId="96" totalsRowDxfId="97"/>
    <tableColumn id="10" xr3:uid="{BF7FCB2B-6E1D-4D7E-B3E3-23CDFA130324}" name="Intitulé du compte" dataDxfId="94" totalsRowDxfId="95"/>
    <tableColumn id="3" xr3:uid="{B97EFE42-FB8C-4171-98D3-B4DBE97418BE}" name="Banque " dataDxfId="92" totalsRowDxfId="93"/>
    <tableColumn id="9" xr3:uid="{7391243C-BC56-489C-AF1B-051A0F96EE38}" name="Numéro de compte" dataDxfId="90" totalsRowDxfId="91"/>
    <tableColumn id="8" xr3:uid="{6D1C9B85-CD44-4270-9A9C-4099F4298BB8}" name="Montant " totalsRowFunction="sum" dataDxfId="88" totalsRowDxfId="89" dataCellStyle="Milliers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4180541-A5B3-4F67-B9DB-905AB730EB74}" name="Tableau443" displayName="Tableau443" ref="B7:F9" totalsRowCount="1" headerRowDxfId="87" dataDxfId="86" headerRowBorderDxfId="84" tableBorderDxfId="85" totalsRowBorderDxfId="83" headerRowCellStyle="Milliers" dataCellStyle="Milliers">
  <autoFilter ref="B7:F8" xr:uid="{84180541-A5B3-4F67-B9DB-905AB730EB74}"/>
  <tableColumns count="5">
    <tableColumn id="1" xr3:uid="{5144AE81-ABA2-4DE1-B3F6-8DF62DE3E15F}" name="N°" totalsRowLabel="Total" dataDxfId="81" totalsRowDxfId="82"/>
    <tableColumn id="10" xr3:uid="{E1C94609-7036-4310-B671-1165EBDCD0FE}" name="Intitulé du compte" dataDxfId="79" totalsRowDxfId="80"/>
    <tableColumn id="3" xr3:uid="{C8EFEF2C-2ACF-446D-85BF-966EB817D108}" name="Banque " dataDxfId="77" totalsRowDxfId="78"/>
    <tableColumn id="9" xr3:uid="{641CF9BE-2575-484C-A50B-20E7A1887117}" name="Numéro de compte" dataDxfId="75" totalsRowDxfId="76"/>
    <tableColumn id="8" xr3:uid="{F1FAA2FC-379F-4011-8A2B-FACB98EBFF40}" name="Montant " totalsRowFunction="sum" dataDxfId="73" totalsRowDxfId="74" dataCellStyle="Milliers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D4CE5181-652A-49FD-A5CB-6641DE63A0F1}" name="Tableau410" displayName="Tableau410" ref="B7:F19" totalsRowCount="1" headerRowDxfId="72" dataDxfId="71" headerRowBorderDxfId="69" tableBorderDxfId="70" totalsRowBorderDxfId="68" headerRowCellStyle="Milliers" dataCellStyle="Milliers">
  <autoFilter ref="B7:F18" xr:uid="{D4CE5181-652A-49FD-A5CB-6641DE63A0F1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35BE0570-5837-4FC8-A12D-0869A6EED1E7}" name="N°" totalsRowLabel="Total" dataDxfId="66" totalsRowDxfId="67"/>
    <tableColumn id="10" xr3:uid="{AE862D6C-F568-41A8-8D08-F30DB65991E4}" name="Intitulé du compte" dataDxfId="64" totalsRowDxfId="65"/>
    <tableColumn id="3" xr3:uid="{174D3DE7-2451-4819-BF2D-57C419051C7A}" name="Banque " dataDxfId="62" totalsRowDxfId="63"/>
    <tableColumn id="9" xr3:uid="{CDD7C5B6-7420-46E0-994D-87AAC02BE60A}" name="Numéro de compte" dataDxfId="60" totalsRowDxfId="61"/>
    <tableColumn id="8" xr3:uid="{FA33B481-9369-4685-857E-15E744E7CC77}" name="Montant " totalsRowFunction="sum" dataDxfId="58" totalsRowDxfId="59" dataCellStyle="Milliers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53A5E392-D355-4F3C-9D8D-45CD90F8FC23}" name="Tableau115" displayName="Tableau115" ref="B5:F9" totalsRowCount="1" headerRowDxfId="57" headerRowBorderDxfId="55" tableBorderDxfId="56" totalsRowBorderDxfId="54">
  <autoFilter ref="B5:F8" xr:uid="{53A5E392-D355-4F3C-9D8D-45CD90F8FC23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EA4E526A-9FB6-4826-B082-B21DE16F4182}" name="N°" totalsRowLabel="Total" dataDxfId="52" totalsRowDxfId="53"/>
    <tableColumn id="2" xr3:uid="{AD26DA4B-E91C-45D0-83E0-DC9C641174AF}" name="Intitulé du compte" dataDxfId="50" totalsRowDxfId="51"/>
    <tableColumn id="3" xr3:uid="{27CDC7F5-6649-46A6-AEDC-0EE3C609442C}" name="Banque " dataDxfId="48" totalsRowDxfId="49"/>
    <tableColumn id="4" xr3:uid="{45CA6EBE-A5E6-47C2-8B6D-7EB2F3EF54CD}" name="Numéro de compte" dataDxfId="46" totalsRowDxfId="47"/>
    <tableColumn id="5" xr3:uid="{D27F553E-3DA9-4DA7-822F-2AE27024BE94}" name="Montant" totalsRowFunction="sum" dataDxfId="44" totalsRowDxfId="45" dataCellStyle="Milliers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E2BF794-C39F-46CD-9895-3D6C440808C3}" name="Tableau1155" displayName="Tableau1155" ref="B5:F8" totalsRowCount="1" headerRowDxfId="43" headerRowBorderDxfId="41" tableBorderDxfId="42" totalsRowBorderDxfId="40">
  <autoFilter ref="B5:F7" xr:uid="{6E2BF794-C39F-46CD-9895-3D6C440808C3}"/>
  <tableColumns count="5">
    <tableColumn id="1" xr3:uid="{8B1AE47E-8308-42CE-BACA-8C1A4E199BC8}" name="N°" totalsRowLabel="Total" dataDxfId="38" totalsRowDxfId="39"/>
    <tableColumn id="2" xr3:uid="{9ABA0B2B-2994-4933-B49B-E1A755998797}" name="Intitulé du compte" dataDxfId="36" totalsRowDxfId="37"/>
    <tableColumn id="3" xr3:uid="{F8D4E9BD-3366-405C-A19B-64601B515443}" name="Banque " dataDxfId="34" totalsRowDxfId="35"/>
    <tableColumn id="4" xr3:uid="{FCA38C81-2199-409B-8044-AB896D72D656}" name="Numéro de compte" dataDxfId="32" totalsRowDxfId="33"/>
    <tableColumn id="5" xr3:uid="{30421DE9-FC52-4DFC-85E9-21420BFE67CE}" name="Montant" totalsRowFunction="sum" dataDxfId="30" totalsRowDxfId="31" dataCellStyle="Milliers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75A22958-A85F-4630-93CC-E5BC3CCC9306}" name="Tableau413" displayName="Tableau413" ref="B7:F10" totalsRowCount="1" headerRowDxfId="29" dataDxfId="28" headerRowBorderDxfId="26" tableBorderDxfId="27" totalsRowBorderDxfId="25" headerRowCellStyle="Milliers" dataCellStyle="Milliers">
  <autoFilter ref="B7:F9" xr:uid="{75A22958-A85F-4630-93CC-E5BC3CCC9306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85135372-A718-4180-A63A-C37BC1383107}" name="N°" totalsRowLabel="Total" dataDxfId="23" totalsRowDxfId="24"/>
    <tableColumn id="10" xr3:uid="{58AD007C-1112-433A-AF42-ECDF1757495A}" name="Intitulé du compte" dataDxfId="21" totalsRowDxfId="22"/>
    <tableColumn id="3" xr3:uid="{4F7EA5FE-D6DE-4FBA-B430-75B7B669B590}" name="Banque " dataDxfId="19" totalsRowDxfId="20"/>
    <tableColumn id="9" xr3:uid="{4EC19B6F-9BBE-443D-B45D-75AF2CD1EE19}" name="Numéro de compte" dataDxfId="17" totalsRowDxfId="18"/>
    <tableColumn id="8" xr3:uid="{86BCC346-C6ED-492B-8598-E6448FEEB51F}" name="Montant " totalsRowFunction="sum" dataDxfId="15" totalsRowDxfId="16" dataCellStyle="Milliers"/>
  </tableColumns>
  <tableStyleInfo name="TableStyleLight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58946EC6-D84C-4EBC-A830-2422505DC742}" name="Tableau414" displayName="Tableau414" ref="B7:F16" totalsRowCount="1" headerRowDxfId="14" dataDxfId="13" headerRowBorderDxfId="11" tableBorderDxfId="12" totalsRowBorderDxfId="10" headerRowCellStyle="Milliers" dataCellStyle="Milliers">
  <autoFilter ref="B7:F15" xr:uid="{58946EC6-D84C-4EBC-A830-2422505DC742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E6774268-6819-4A57-9E52-47F295C6EDAA}" name="N°" totalsRowLabel="Total" dataDxfId="8" totalsRowDxfId="9"/>
    <tableColumn id="10" xr3:uid="{9964FA0C-10C3-4B9A-AF1A-8387FDB4AD27}" name="Intitulé du compte" dataDxfId="6" totalsRowDxfId="7"/>
    <tableColumn id="3" xr3:uid="{E75A787B-B93F-490D-A833-E7031DAEF411}" name="Banque " dataDxfId="4" totalsRowDxfId="5"/>
    <tableColumn id="9" xr3:uid="{2DB166D6-6090-4505-AA92-00940D229734}" name="Numéro de compte" dataDxfId="2" totalsRowDxfId="3"/>
    <tableColumn id="8" xr3:uid="{7B1768C6-BAB7-4955-8927-EBA4A94C4980}" name="Montant " totalsRowFunction="sum" dataDxfId="0" totalsRowDxfId="1" dataCellStyle="Millier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DEEE3-8934-4784-94F1-452069AB6404}">
  <dimension ref="A1:I74"/>
  <sheetViews>
    <sheetView showGridLines="0" tabSelected="1" zoomScaleNormal="100" workbookViewId="0">
      <selection activeCell="L71" sqref="L71"/>
    </sheetView>
  </sheetViews>
  <sheetFormatPr defaultColWidth="11.42578125" defaultRowHeight="16.5"/>
  <cols>
    <col min="1" max="1" width="8.85546875" style="6" customWidth="1"/>
    <col min="2" max="2" width="52" style="26" customWidth="1"/>
    <col min="3" max="3" width="26" style="6" customWidth="1"/>
    <col min="4" max="4" width="34" style="6" customWidth="1"/>
    <col min="5" max="5" width="15.28515625" style="29" customWidth="1"/>
    <col min="6" max="6" width="13.28515625" style="6" bestFit="1" customWidth="1"/>
    <col min="7" max="7" width="43.42578125" style="6" hidden="1" customWidth="1"/>
    <col min="8" max="8" width="13.28515625" style="6" hidden="1" customWidth="1"/>
    <col min="9" max="9" width="15.28515625" style="6" hidden="1" customWidth="1"/>
    <col min="10" max="10" width="0" style="6" hidden="1" customWidth="1"/>
    <col min="11" max="16384" width="11.42578125" style="6"/>
  </cols>
  <sheetData>
    <row r="1" spans="1:9" ht="17.25" thickBot="1"/>
    <row r="2" spans="1:9" s="38" customFormat="1" ht="24.75" customHeight="1">
      <c r="A2" s="36"/>
      <c r="B2" s="37"/>
      <c r="C2" s="49" t="s">
        <v>0</v>
      </c>
      <c r="D2" s="50"/>
      <c r="E2" s="53" t="s">
        <v>1</v>
      </c>
    </row>
    <row r="3" spans="1:9" s="38" customFormat="1" ht="48.75" customHeight="1" thickBot="1">
      <c r="A3" s="39"/>
      <c r="B3" s="40"/>
      <c r="C3" s="51" t="s">
        <v>2</v>
      </c>
      <c r="D3" s="52"/>
      <c r="E3" s="53"/>
    </row>
    <row r="4" spans="1:9" ht="27" customHeight="1">
      <c r="G4" s="42" t="s">
        <v>3</v>
      </c>
      <c r="H4" s="29">
        <v>100000</v>
      </c>
    </row>
    <row r="5" spans="1:9" ht="5.25" customHeight="1">
      <c r="H5" s="29"/>
    </row>
    <row r="6" spans="1:9" ht="23.25" customHeight="1">
      <c r="A6" s="31" t="s">
        <v>4</v>
      </c>
      <c r="B6" s="13" t="s">
        <v>5</v>
      </c>
      <c r="C6" s="13" t="s">
        <v>6</v>
      </c>
      <c r="D6" s="13" t="s">
        <v>7</v>
      </c>
      <c r="E6" s="32" t="s">
        <v>8</v>
      </c>
      <c r="H6" s="29"/>
    </row>
    <row r="7" spans="1:9" ht="22.5" customHeight="1">
      <c r="A7" s="19">
        <v>1</v>
      </c>
      <c r="B7" s="5" t="s">
        <v>9</v>
      </c>
      <c r="C7" s="4" t="s">
        <v>10</v>
      </c>
      <c r="D7" s="4" t="s">
        <v>11</v>
      </c>
      <c r="E7" s="11"/>
      <c r="G7" s="42" t="s">
        <v>12</v>
      </c>
      <c r="H7" s="29">
        <v>200000</v>
      </c>
    </row>
    <row r="8" spans="1:9" ht="22.5" customHeight="1">
      <c r="A8" s="19">
        <v>2</v>
      </c>
      <c r="B8" s="5" t="s">
        <v>13</v>
      </c>
      <c r="C8" s="4" t="s">
        <v>10</v>
      </c>
      <c r="D8" s="4" t="s">
        <v>14</v>
      </c>
      <c r="E8" s="11"/>
    </row>
    <row r="9" spans="1:9" ht="22.5" customHeight="1">
      <c r="A9" s="19">
        <v>3</v>
      </c>
      <c r="B9" s="5" t="s">
        <v>15</v>
      </c>
      <c r="C9" s="4" t="s">
        <v>16</v>
      </c>
      <c r="D9" s="4" t="s">
        <v>17</v>
      </c>
      <c r="E9" s="11"/>
    </row>
    <row r="10" spans="1:9" ht="22.5" customHeight="1">
      <c r="A10" s="19">
        <v>4</v>
      </c>
      <c r="B10" s="5" t="s">
        <v>18</v>
      </c>
      <c r="C10" s="4" t="s">
        <v>10</v>
      </c>
      <c r="D10" s="4" t="s">
        <v>19</v>
      </c>
      <c r="E10" s="11"/>
    </row>
    <row r="11" spans="1:9" ht="22.5" customHeight="1">
      <c r="A11" s="19">
        <v>5</v>
      </c>
      <c r="B11" s="5" t="s">
        <v>20</v>
      </c>
      <c r="C11" s="4" t="s">
        <v>10</v>
      </c>
      <c r="D11" s="4" t="s">
        <v>21</v>
      </c>
      <c r="E11" s="11"/>
    </row>
    <row r="12" spans="1:9" ht="22.5" customHeight="1">
      <c r="A12" s="19">
        <v>6</v>
      </c>
      <c r="B12" s="43" t="s">
        <v>22</v>
      </c>
      <c r="C12" s="44" t="s">
        <v>23</v>
      </c>
      <c r="D12" s="44" t="s">
        <v>24</v>
      </c>
      <c r="E12" s="45"/>
    </row>
    <row r="13" spans="1:9" ht="22.5" customHeight="1">
      <c r="A13" s="19">
        <v>7</v>
      </c>
      <c r="B13" s="5" t="s">
        <v>25</v>
      </c>
      <c r="C13" s="4" t="s">
        <v>26</v>
      </c>
      <c r="D13" s="4" t="s">
        <v>27</v>
      </c>
      <c r="E13" s="11"/>
    </row>
    <row r="14" spans="1:9" ht="22.5" customHeight="1">
      <c r="A14" s="19">
        <v>8</v>
      </c>
      <c r="B14" s="5" t="s">
        <v>28</v>
      </c>
      <c r="C14" s="4" t="s">
        <v>10</v>
      </c>
      <c r="D14" s="4" t="s">
        <v>29</v>
      </c>
      <c r="E14" s="11"/>
    </row>
    <row r="15" spans="1:9" ht="22.5" customHeight="1">
      <c r="A15" s="19">
        <v>9</v>
      </c>
      <c r="B15" s="5" t="s">
        <v>30</v>
      </c>
      <c r="C15" s="4" t="s">
        <v>10</v>
      </c>
      <c r="D15" s="4" t="s">
        <v>31</v>
      </c>
      <c r="E15" s="11"/>
      <c r="I15" s="46"/>
    </row>
    <row r="16" spans="1:9" ht="22.5" customHeight="1">
      <c r="A16" s="19">
        <v>10</v>
      </c>
      <c r="B16" s="5" t="s">
        <v>32</v>
      </c>
      <c r="C16" s="4" t="s">
        <v>10</v>
      </c>
      <c r="D16" s="4" t="s">
        <v>33</v>
      </c>
      <c r="E16" s="11"/>
    </row>
    <row r="17" spans="1:5" ht="22.5" customHeight="1">
      <c r="A17" s="19">
        <v>11</v>
      </c>
      <c r="B17" s="5" t="s">
        <v>34</v>
      </c>
      <c r="C17" s="4" t="s">
        <v>10</v>
      </c>
      <c r="D17" s="4" t="s">
        <v>35</v>
      </c>
      <c r="E17" s="11"/>
    </row>
    <row r="18" spans="1:5" ht="22.5" customHeight="1">
      <c r="A18" s="19">
        <v>12</v>
      </c>
      <c r="B18" s="5" t="s">
        <v>36</v>
      </c>
      <c r="C18" s="4" t="s">
        <v>26</v>
      </c>
      <c r="D18" s="4" t="s">
        <v>37</v>
      </c>
      <c r="E18" s="11"/>
    </row>
    <row r="19" spans="1:5" ht="22.5" customHeight="1">
      <c r="A19" s="19">
        <v>13</v>
      </c>
      <c r="B19" s="5" t="s">
        <v>38</v>
      </c>
      <c r="C19" s="4" t="s">
        <v>23</v>
      </c>
      <c r="D19" s="4" t="s">
        <v>39</v>
      </c>
      <c r="E19" s="11"/>
    </row>
    <row r="20" spans="1:5" ht="22.5" customHeight="1">
      <c r="A20" s="19">
        <v>14</v>
      </c>
      <c r="B20" s="5" t="s">
        <v>40</v>
      </c>
      <c r="C20" s="4" t="s">
        <v>41</v>
      </c>
      <c r="D20" s="4" t="s">
        <v>42</v>
      </c>
      <c r="E20" s="11"/>
    </row>
    <row r="21" spans="1:5" ht="22.5" customHeight="1">
      <c r="A21" s="19">
        <v>15</v>
      </c>
      <c r="B21" s="5" t="s">
        <v>43</v>
      </c>
      <c r="C21" s="4" t="s">
        <v>10</v>
      </c>
      <c r="D21" s="4" t="s">
        <v>44</v>
      </c>
      <c r="E21" s="11"/>
    </row>
    <row r="22" spans="1:5" ht="22.5" customHeight="1">
      <c r="A22" s="19">
        <v>16</v>
      </c>
      <c r="B22" s="5" t="s">
        <v>45</v>
      </c>
      <c r="C22" s="4" t="s">
        <v>46</v>
      </c>
      <c r="D22" s="4" t="s">
        <v>47</v>
      </c>
      <c r="E22" s="11"/>
    </row>
    <row r="23" spans="1:5" ht="22.5" customHeight="1">
      <c r="A23" s="19">
        <v>17</v>
      </c>
      <c r="B23" s="5" t="s">
        <v>48</v>
      </c>
      <c r="C23" s="4" t="s">
        <v>23</v>
      </c>
      <c r="D23" s="4" t="s">
        <v>49</v>
      </c>
      <c r="E23" s="11"/>
    </row>
    <row r="24" spans="1:5" ht="22.5" customHeight="1">
      <c r="A24" s="19">
        <v>18</v>
      </c>
      <c r="B24" s="5" t="s">
        <v>50</v>
      </c>
      <c r="C24" s="4" t="s">
        <v>46</v>
      </c>
      <c r="D24" s="4" t="s">
        <v>51</v>
      </c>
      <c r="E24" s="11"/>
    </row>
    <row r="25" spans="1:5" ht="22.5" customHeight="1">
      <c r="A25" s="19">
        <v>19</v>
      </c>
      <c r="B25" s="5" t="s">
        <v>52</v>
      </c>
      <c r="C25" s="4" t="s">
        <v>10</v>
      </c>
      <c r="D25" s="4" t="s">
        <v>53</v>
      </c>
      <c r="E25" s="11"/>
    </row>
    <row r="26" spans="1:5" ht="22.5" customHeight="1">
      <c r="A26" s="19">
        <v>20</v>
      </c>
      <c r="B26" s="5" t="s">
        <v>54</v>
      </c>
      <c r="C26" s="4" t="s">
        <v>23</v>
      </c>
      <c r="D26" s="4" t="s">
        <v>55</v>
      </c>
      <c r="E26" s="11"/>
    </row>
    <row r="27" spans="1:5" ht="22.5" customHeight="1">
      <c r="A27" s="19">
        <v>21</v>
      </c>
      <c r="B27" s="5" t="s">
        <v>56</v>
      </c>
      <c r="C27" s="4" t="s">
        <v>23</v>
      </c>
      <c r="D27" s="4" t="s">
        <v>57</v>
      </c>
      <c r="E27" s="11"/>
    </row>
    <row r="28" spans="1:5" ht="22.5" customHeight="1">
      <c r="A28" s="19">
        <v>22</v>
      </c>
      <c r="B28" s="5" t="s">
        <v>58</v>
      </c>
      <c r="C28" s="4" t="s">
        <v>10</v>
      </c>
      <c r="D28" s="4" t="s">
        <v>59</v>
      </c>
      <c r="E28" s="11"/>
    </row>
    <row r="29" spans="1:5" ht="22.5" customHeight="1">
      <c r="A29" s="19">
        <v>23</v>
      </c>
      <c r="B29" s="5" t="s">
        <v>60</v>
      </c>
      <c r="C29" s="4" t="s">
        <v>10</v>
      </c>
      <c r="D29" s="4" t="s">
        <v>61</v>
      </c>
      <c r="E29" s="11"/>
    </row>
    <row r="30" spans="1:5" ht="22.5" customHeight="1">
      <c r="A30" s="19">
        <v>24</v>
      </c>
      <c r="B30" s="5" t="s">
        <v>62</v>
      </c>
      <c r="C30" s="4" t="s">
        <v>10</v>
      </c>
      <c r="D30" s="4" t="s">
        <v>63</v>
      </c>
      <c r="E30" s="11"/>
    </row>
    <row r="31" spans="1:5" ht="22.5" customHeight="1">
      <c r="A31" s="19">
        <v>25</v>
      </c>
      <c r="B31" s="5" t="s">
        <v>64</v>
      </c>
      <c r="C31" s="4" t="s">
        <v>65</v>
      </c>
      <c r="D31" s="4" t="s">
        <v>66</v>
      </c>
      <c r="E31" s="11"/>
    </row>
    <row r="32" spans="1:5" ht="22.5" customHeight="1">
      <c r="A32" s="19">
        <v>26</v>
      </c>
      <c r="B32" s="5" t="s">
        <v>67</v>
      </c>
      <c r="C32" s="4" t="s">
        <v>23</v>
      </c>
      <c r="D32" s="4" t="s">
        <v>68</v>
      </c>
      <c r="E32" s="11"/>
    </row>
    <row r="33" spans="1:5" ht="22.5" customHeight="1">
      <c r="A33" s="19">
        <v>27</v>
      </c>
      <c r="B33" s="5" t="s">
        <v>69</v>
      </c>
      <c r="C33" s="4" t="s">
        <v>70</v>
      </c>
      <c r="D33" s="4" t="s">
        <v>71</v>
      </c>
      <c r="E33" s="11"/>
    </row>
    <row r="34" spans="1:5" ht="22.5" customHeight="1">
      <c r="A34" s="19">
        <v>28</v>
      </c>
      <c r="B34" s="5" t="s">
        <v>72</v>
      </c>
      <c r="C34" s="4" t="s">
        <v>23</v>
      </c>
      <c r="D34" s="4" t="s">
        <v>73</v>
      </c>
      <c r="E34" s="11"/>
    </row>
    <row r="35" spans="1:5" ht="22.5" customHeight="1">
      <c r="A35" s="19">
        <v>29</v>
      </c>
      <c r="B35" s="5" t="s">
        <v>74</v>
      </c>
      <c r="C35" s="4" t="s">
        <v>16</v>
      </c>
      <c r="D35" s="4" t="s">
        <v>75</v>
      </c>
      <c r="E35" s="11"/>
    </row>
    <row r="36" spans="1:5" ht="22.5" customHeight="1">
      <c r="A36" s="19">
        <v>30</v>
      </c>
      <c r="B36" s="5" t="s">
        <v>76</v>
      </c>
      <c r="C36" s="4" t="s">
        <v>10</v>
      </c>
      <c r="D36" s="4" t="s">
        <v>77</v>
      </c>
      <c r="E36" s="11"/>
    </row>
    <row r="37" spans="1:5" ht="22.5" customHeight="1">
      <c r="A37" s="19">
        <v>31</v>
      </c>
      <c r="B37" s="5" t="s">
        <v>78</v>
      </c>
      <c r="C37" s="4" t="s">
        <v>70</v>
      </c>
      <c r="D37" s="4" t="s">
        <v>79</v>
      </c>
      <c r="E37" s="11"/>
    </row>
    <row r="38" spans="1:5" ht="22.5" customHeight="1">
      <c r="A38" s="19">
        <v>32</v>
      </c>
      <c r="B38" s="5" t="s">
        <v>80</v>
      </c>
      <c r="C38" s="4" t="s">
        <v>70</v>
      </c>
      <c r="D38" s="4" t="s">
        <v>81</v>
      </c>
      <c r="E38" s="11"/>
    </row>
    <row r="39" spans="1:5" ht="22.5" customHeight="1">
      <c r="A39" s="19">
        <v>33</v>
      </c>
      <c r="B39" s="5" t="s">
        <v>82</v>
      </c>
      <c r="C39" s="4" t="s">
        <v>10</v>
      </c>
      <c r="D39" s="4" t="s">
        <v>83</v>
      </c>
      <c r="E39" s="11"/>
    </row>
    <row r="40" spans="1:5" ht="22.5" customHeight="1">
      <c r="A40" s="19">
        <v>34</v>
      </c>
      <c r="B40" s="5" t="s">
        <v>84</v>
      </c>
      <c r="C40" s="4" t="s">
        <v>23</v>
      </c>
      <c r="D40" s="4" t="s">
        <v>85</v>
      </c>
      <c r="E40" s="11"/>
    </row>
    <row r="41" spans="1:5" ht="22.5" customHeight="1">
      <c r="A41" s="19">
        <v>35</v>
      </c>
      <c r="B41" s="5" t="s">
        <v>86</v>
      </c>
      <c r="C41" s="4" t="s">
        <v>10</v>
      </c>
      <c r="D41" s="4" t="s">
        <v>87</v>
      </c>
      <c r="E41" s="11"/>
    </row>
    <row r="42" spans="1:5" ht="22.5" customHeight="1">
      <c r="A42" s="19">
        <v>36</v>
      </c>
      <c r="B42" s="5" t="s">
        <v>88</v>
      </c>
      <c r="C42" s="4" t="s">
        <v>70</v>
      </c>
      <c r="D42" s="4" t="s">
        <v>89</v>
      </c>
      <c r="E42" s="11"/>
    </row>
    <row r="43" spans="1:5" ht="22.5" customHeight="1">
      <c r="A43" s="19">
        <v>37</v>
      </c>
      <c r="B43" s="5" t="s">
        <v>90</v>
      </c>
      <c r="C43" s="4" t="s">
        <v>70</v>
      </c>
      <c r="D43" s="4" t="s">
        <v>91</v>
      </c>
      <c r="E43" s="11"/>
    </row>
    <row r="44" spans="1:5" ht="22.5" customHeight="1">
      <c r="A44" s="19">
        <v>38</v>
      </c>
      <c r="B44" s="5" t="s">
        <v>92</v>
      </c>
      <c r="C44" s="4" t="s">
        <v>46</v>
      </c>
      <c r="D44" s="4" t="s">
        <v>93</v>
      </c>
      <c r="E44" s="11"/>
    </row>
    <row r="45" spans="1:5" ht="22.5" customHeight="1">
      <c r="A45" s="19">
        <v>39</v>
      </c>
      <c r="B45" s="5" t="s">
        <v>94</v>
      </c>
      <c r="C45" s="4" t="s">
        <v>23</v>
      </c>
      <c r="D45" s="4" t="s">
        <v>95</v>
      </c>
      <c r="E45" s="11"/>
    </row>
    <row r="46" spans="1:5" ht="22.5" customHeight="1">
      <c r="A46" s="19">
        <v>40</v>
      </c>
      <c r="B46" s="5" t="s">
        <v>96</v>
      </c>
      <c r="C46" s="4" t="s">
        <v>70</v>
      </c>
      <c r="D46" s="4" t="s">
        <v>97</v>
      </c>
      <c r="E46" s="11"/>
    </row>
    <row r="47" spans="1:5" ht="22.5" customHeight="1">
      <c r="A47" s="19">
        <v>41</v>
      </c>
      <c r="B47" s="5" t="s">
        <v>98</v>
      </c>
      <c r="C47" s="4" t="s">
        <v>10</v>
      </c>
      <c r="D47" s="4" t="s">
        <v>99</v>
      </c>
      <c r="E47" s="11"/>
    </row>
    <row r="48" spans="1:5" ht="22.5" customHeight="1">
      <c r="A48" s="19">
        <v>42</v>
      </c>
      <c r="B48" s="5" t="s">
        <v>100</v>
      </c>
      <c r="C48" s="4" t="s">
        <v>10</v>
      </c>
      <c r="D48" s="4" t="s">
        <v>101</v>
      </c>
      <c r="E48" s="11"/>
    </row>
    <row r="49" spans="1:5" ht="22.5" customHeight="1">
      <c r="A49" s="19">
        <v>43</v>
      </c>
      <c r="B49" s="5" t="s">
        <v>102</v>
      </c>
      <c r="C49" s="4" t="s">
        <v>70</v>
      </c>
      <c r="D49" s="4" t="s">
        <v>103</v>
      </c>
      <c r="E49" s="11"/>
    </row>
    <row r="50" spans="1:5" s="47" customFormat="1" ht="22.5" customHeight="1">
      <c r="A50" s="19">
        <v>44</v>
      </c>
      <c r="B50" s="5" t="s">
        <v>104</v>
      </c>
      <c r="C50" s="4" t="s">
        <v>10</v>
      </c>
      <c r="D50" s="4" t="s">
        <v>105</v>
      </c>
      <c r="E50" s="11"/>
    </row>
    <row r="51" spans="1:5" ht="22.5" customHeight="1">
      <c r="A51" s="19">
        <v>45</v>
      </c>
      <c r="B51" s="5" t="s">
        <v>106</v>
      </c>
      <c r="C51" s="4" t="s">
        <v>10</v>
      </c>
      <c r="D51" s="4" t="s">
        <v>107</v>
      </c>
      <c r="E51" s="11"/>
    </row>
    <row r="52" spans="1:5" ht="22.5" customHeight="1">
      <c r="A52" s="19">
        <v>46</v>
      </c>
      <c r="B52" s="5" t="s">
        <v>108</v>
      </c>
      <c r="C52" s="4" t="s">
        <v>70</v>
      </c>
      <c r="D52" s="4" t="s">
        <v>109</v>
      </c>
      <c r="E52" s="11"/>
    </row>
    <row r="53" spans="1:5" ht="22.5" customHeight="1">
      <c r="A53" s="19">
        <v>47</v>
      </c>
      <c r="B53" s="5" t="s">
        <v>110</v>
      </c>
      <c r="C53" s="4" t="s">
        <v>10</v>
      </c>
      <c r="D53" s="4" t="s">
        <v>111</v>
      </c>
      <c r="E53" s="11"/>
    </row>
    <row r="54" spans="1:5" ht="22.5" customHeight="1">
      <c r="A54" s="19">
        <v>48</v>
      </c>
      <c r="B54" s="5" t="s">
        <v>112</v>
      </c>
      <c r="C54" s="4" t="s">
        <v>10</v>
      </c>
      <c r="D54" s="4" t="s">
        <v>113</v>
      </c>
      <c r="E54" s="11"/>
    </row>
    <row r="55" spans="1:5" ht="22.5" customHeight="1">
      <c r="A55" s="19">
        <v>49</v>
      </c>
      <c r="B55" s="5" t="s">
        <v>114</v>
      </c>
      <c r="C55" s="4" t="s">
        <v>10</v>
      </c>
      <c r="D55" s="4" t="s">
        <v>115</v>
      </c>
      <c r="E55" s="11"/>
    </row>
    <row r="56" spans="1:5" ht="22.5" customHeight="1">
      <c r="A56" s="19">
        <v>50</v>
      </c>
      <c r="B56" s="5" t="s">
        <v>116</v>
      </c>
      <c r="C56" s="4" t="s">
        <v>10</v>
      </c>
      <c r="D56" s="4" t="s">
        <v>117</v>
      </c>
      <c r="E56" s="11"/>
    </row>
    <row r="57" spans="1:5" ht="22.5" customHeight="1">
      <c r="A57" s="19">
        <v>51</v>
      </c>
      <c r="B57" s="5" t="s">
        <v>118</v>
      </c>
      <c r="C57" s="4" t="s">
        <v>10</v>
      </c>
      <c r="D57" s="4" t="s">
        <v>119</v>
      </c>
      <c r="E57" s="11"/>
    </row>
    <row r="58" spans="1:5" ht="22.5" customHeight="1">
      <c r="A58" s="19">
        <v>52</v>
      </c>
      <c r="B58" s="14" t="s">
        <v>120</v>
      </c>
      <c r="C58" s="24" t="s">
        <v>23</v>
      </c>
      <c r="D58" s="24" t="s">
        <v>121</v>
      </c>
      <c r="E58" s="15"/>
    </row>
    <row r="59" spans="1:5" ht="22.5" customHeight="1">
      <c r="A59" s="19">
        <v>53</v>
      </c>
      <c r="B59" s="5" t="s">
        <v>122</v>
      </c>
      <c r="C59" s="4" t="s">
        <v>10</v>
      </c>
      <c r="D59" s="4" t="s">
        <v>123</v>
      </c>
      <c r="E59" s="11"/>
    </row>
    <row r="60" spans="1:5" ht="22.5" customHeight="1">
      <c r="A60" s="19">
        <v>54</v>
      </c>
      <c r="B60" s="14" t="s">
        <v>124</v>
      </c>
      <c r="C60" s="24" t="s">
        <v>10</v>
      </c>
      <c r="D60" s="24" t="s">
        <v>125</v>
      </c>
      <c r="E60" s="15"/>
    </row>
    <row r="61" spans="1:5" ht="22.5" customHeight="1">
      <c r="A61" s="19">
        <v>55</v>
      </c>
      <c r="B61" s="14" t="s">
        <v>126</v>
      </c>
      <c r="C61" s="24" t="s">
        <v>10</v>
      </c>
      <c r="D61" s="24" t="s">
        <v>127</v>
      </c>
      <c r="E61" s="15"/>
    </row>
    <row r="62" spans="1:5" ht="22.5" customHeight="1">
      <c r="A62" s="19">
        <v>56</v>
      </c>
      <c r="B62" s="14" t="s">
        <v>128</v>
      </c>
      <c r="C62" s="24" t="s">
        <v>10</v>
      </c>
      <c r="D62" s="24" t="s">
        <v>129</v>
      </c>
      <c r="E62" s="15"/>
    </row>
    <row r="63" spans="1:5" ht="22.5" customHeight="1">
      <c r="A63" s="19">
        <v>57</v>
      </c>
      <c r="B63" s="14" t="s">
        <v>130</v>
      </c>
      <c r="C63" s="24" t="s">
        <v>23</v>
      </c>
      <c r="D63" s="24" t="s">
        <v>131</v>
      </c>
      <c r="E63" s="15"/>
    </row>
    <row r="64" spans="1:5" ht="22.5" customHeight="1">
      <c r="A64" s="16" t="s">
        <v>132</v>
      </c>
      <c r="B64" s="14"/>
      <c r="C64" s="24"/>
      <c r="D64" s="24"/>
      <c r="E64" s="17">
        <f>SUBTOTAL(109,Tableau1[Montant])</f>
        <v>0</v>
      </c>
    </row>
    <row r="65" spans="1:9" ht="14.25" customHeight="1">
      <c r="E65" s="27"/>
      <c r="F65" s="28"/>
      <c r="G65" s="29"/>
    </row>
    <row r="66" spans="1:9" ht="21.75" customHeight="1">
      <c r="A66" s="48" t="s">
        <v>133</v>
      </c>
      <c r="B66" s="48"/>
      <c r="C66" s="48"/>
      <c r="D66" s="48"/>
      <c r="E66" s="48"/>
    </row>
    <row r="67" spans="1:9" ht="7.5" customHeight="1">
      <c r="A67" s="33"/>
      <c r="B67" s="33"/>
      <c r="C67" s="33"/>
      <c r="D67" s="33"/>
      <c r="E67" s="33"/>
      <c r="I67" s="28"/>
    </row>
    <row r="68" spans="1:9" ht="11.25" customHeight="1">
      <c r="A68" s="30"/>
      <c r="B68" s="30"/>
      <c r="C68" s="30"/>
      <c r="D68" s="34" t="s">
        <v>134</v>
      </c>
      <c r="E68" s="35"/>
    </row>
    <row r="69" spans="1:9" ht="9" customHeight="1">
      <c r="A69" s="30"/>
      <c r="B69" s="30"/>
      <c r="C69" s="30"/>
      <c r="D69" s="30"/>
      <c r="E69" s="35"/>
    </row>
    <row r="70" spans="1:9">
      <c r="A70" s="30"/>
      <c r="B70" s="30"/>
      <c r="C70" s="30"/>
      <c r="D70" s="34" t="s">
        <v>135</v>
      </c>
      <c r="E70" s="35"/>
      <c r="G70" s="28"/>
    </row>
    <row r="71" spans="1:9">
      <c r="A71" s="30"/>
      <c r="B71" s="30"/>
      <c r="C71" s="30"/>
      <c r="D71" s="30"/>
      <c r="E71" s="35"/>
    </row>
    <row r="72" spans="1:9">
      <c r="A72" s="30"/>
      <c r="B72" s="30"/>
      <c r="C72" s="30"/>
      <c r="D72" s="30"/>
      <c r="E72" s="35"/>
    </row>
    <row r="73" spans="1:9">
      <c r="A73" s="30"/>
      <c r="B73" s="30"/>
      <c r="C73" s="30"/>
      <c r="D73" s="34" t="s">
        <v>136</v>
      </c>
      <c r="E73" s="35"/>
    </row>
    <row r="74" spans="1:9">
      <c r="A74" s="30"/>
      <c r="B74" s="30"/>
      <c r="C74" s="30"/>
      <c r="D74" s="30"/>
      <c r="E74" s="35"/>
    </row>
  </sheetData>
  <mergeCells count="4">
    <mergeCell ref="A66:E66"/>
    <mergeCell ref="C2:D2"/>
    <mergeCell ref="C3:D3"/>
    <mergeCell ref="E2:E3"/>
  </mergeCells>
  <pageMargins left="0.13541666666666666" right="0.7" top="0.35416666666666669" bottom="0.69791666666666663" header="0.3" footer="0.3"/>
  <pageSetup paperSize="9" orientation="landscape" r:id="rId1"/>
  <headerFooter>
    <oddHeader xml:space="preserve">&amp;L
</oddHeader>
  </headerFooter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D3F09-AA91-452C-B6AB-C567C7FF009C}">
  <dimension ref="B1:H59"/>
  <sheetViews>
    <sheetView showGridLines="0" workbookViewId="0">
      <selection activeCell="F8" sqref="F8:F36"/>
    </sheetView>
  </sheetViews>
  <sheetFormatPr defaultColWidth="11.42578125" defaultRowHeight="20.25" customHeight="1"/>
  <cols>
    <col min="1" max="1" width="11.42578125" style="1"/>
    <col min="2" max="2" width="7.140625" style="1" customWidth="1"/>
    <col min="3" max="3" width="51.140625" style="2" customWidth="1"/>
    <col min="4" max="4" width="27" style="2" customWidth="1"/>
    <col min="5" max="5" width="31.7109375" style="2" customWidth="1"/>
    <col min="6" max="6" width="18.28515625" style="3" customWidth="1"/>
    <col min="7" max="7" width="11.42578125" style="1"/>
    <col min="8" max="8" width="13.28515625" style="1" bestFit="1" customWidth="1"/>
    <col min="9" max="16384" width="11.42578125" style="1"/>
  </cols>
  <sheetData>
    <row r="1" spans="2:6" ht="16.5"/>
    <row r="2" spans="2:6" ht="16.5"/>
    <row r="3" spans="2:6" ht="16.5"/>
    <row r="4" spans="2:6" ht="16.5"/>
    <row r="5" spans="2:6" ht="27.75">
      <c r="B5" s="54" t="s">
        <v>137</v>
      </c>
      <c r="C5" s="54"/>
      <c r="D5" s="54"/>
      <c r="E5" s="54"/>
      <c r="F5" s="54"/>
    </row>
    <row r="6" spans="2:6" ht="6.75" customHeight="1"/>
    <row r="7" spans="2:6" ht="18" customHeight="1">
      <c r="B7" s="12" t="s">
        <v>4</v>
      </c>
      <c r="C7" s="13" t="s">
        <v>5</v>
      </c>
      <c r="D7" s="13" t="s">
        <v>6</v>
      </c>
      <c r="E7" s="13" t="s">
        <v>7</v>
      </c>
      <c r="F7" s="20" t="s">
        <v>138</v>
      </c>
    </row>
    <row r="8" spans="2:6" s="6" customFormat="1" ht="20.25" customHeight="1">
      <c r="B8" s="19">
        <v>1</v>
      </c>
      <c r="C8" s="5" t="s">
        <v>9</v>
      </c>
      <c r="D8" s="5" t="s">
        <v>10</v>
      </c>
      <c r="E8" s="5" t="s">
        <v>11</v>
      </c>
      <c r="F8" s="11"/>
    </row>
    <row r="9" spans="2:6" s="6" customFormat="1" ht="20.25" customHeight="1">
      <c r="B9" s="19">
        <v>2</v>
      </c>
      <c r="C9" s="14" t="s">
        <v>13</v>
      </c>
      <c r="D9" s="5" t="s">
        <v>10</v>
      </c>
      <c r="E9" s="5" t="s">
        <v>14</v>
      </c>
      <c r="F9" s="11"/>
    </row>
    <row r="10" spans="2:6" s="6" customFormat="1" ht="20.25" customHeight="1">
      <c r="B10" s="19">
        <v>4</v>
      </c>
      <c r="C10" s="14" t="s">
        <v>18</v>
      </c>
      <c r="D10" s="14" t="s">
        <v>10</v>
      </c>
      <c r="E10" s="14" t="s">
        <v>19</v>
      </c>
      <c r="F10" s="15"/>
    </row>
    <row r="11" spans="2:6" s="6" customFormat="1" ht="20.25" customHeight="1">
      <c r="B11" s="19">
        <v>5</v>
      </c>
      <c r="C11" s="14" t="s">
        <v>20</v>
      </c>
      <c r="D11" s="14" t="s">
        <v>10</v>
      </c>
      <c r="E11" s="14" t="s">
        <v>21</v>
      </c>
      <c r="F11" s="15"/>
    </row>
    <row r="12" spans="2:6" s="6" customFormat="1" ht="20.25" customHeight="1">
      <c r="B12" s="19">
        <v>8</v>
      </c>
      <c r="C12" s="14" t="s">
        <v>28</v>
      </c>
      <c r="D12" s="14" t="s">
        <v>10</v>
      </c>
      <c r="E12" s="14" t="s">
        <v>29</v>
      </c>
      <c r="F12" s="15"/>
    </row>
    <row r="13" spans="2:6" s="6" customFormat="1" ht="20.25" customHeight="1">
      <c r="B13" s="19">
        <v>9</v>
      </c>
      <c r="C13" s="14" t="s">
        <v>30</v>
      </c>
      <c r="D13" s="14" t="s">
        <v>10</v>
      </c>
      <c r="E13" s="14" t="s">
        <v>31</v>
      </c>
      <c r="F13" s="15"/>
    </row>
    <row r="14" spans="2:6" s="6" customFormat="1" ht="20.25" customHeight="1">
      <c r="B14" s="19">
        <v>10</v>
      </c>
      <c r="C14" s="14" t="s">
        <v>32</v>
      </c>
      <c r="D14" s="14" t="s">
        <v>10</v>
      </c>
      <c r="E14" s="14" t="s">
        <v>33</v>
      </c>
      <c r="F14" s="15"/>
    </row>
    <row r="15" spans="2:6" s="6" customFormat="1" ht="20.25" customHeight="1">
      <c r="B15" s="19">
        <v>11</v>
      </c>
      <c r="C15" s="14" t="s">
        <v>34</v>
      </c>
      <c r="D15" s="14" t="s">
        <v>10</v>
      </c>
      <c r="E15" s="14" t="s">
        <v>35</v>
      </c>
      <c r="F15" s="15"/>
    </row>
    <row r="16" spans="2:6" s="6" customFormat="1" ht="20.25" customHeight="1">
      <c r="B16" s="19">
        <v>15</v>
      </c>
      <c r="C16" s="14" t="s">
        <v>43</v>
      </c>
      <c r="D16" s="14" t="s">
        <v>10</v>
      </c>
      <c r="E16" s="14" t="s">
        <v>44</v>
      </c>
      <c r="F16" s="15"/>
    </row>
    <row r="17" spans="2:6" s="6" customFormat="1" ht="20.25" customHeight="1">
      <c r="B17" s="19">
        <v>19</v>
      </c>
      <c r="C17" s="14" t="s">
        <v>52</v>
      </c>
      <c r="D17" s="14" t="s">
        <v>10</v>
      </c>
      <c r="E17" s="14" t="s">
        <v>53</v>
      </c>
      <c r="F17" s="15"/>
    </row>
    <row r="18" spans="2:6" s="6" customFormat="1" ht="20.25" customHeight="1">
      <c r="B18" s="19">
        <v>22</v>
      </c>
      <c r="C18" s="14" t="s">
        <v>58</v>
      </c>
      <c r="D18" s="14" t="s">
        <v>10</v>
      </c>
      <c r="E18" s="14" t="s">
        <v>59</v>
      </c>
      <c r="F18" s="15"/>
    </row>
    <row r="19" spans="2:6" s="6" customFormat="1" ht="20.25" customHeight="1">
      <c r="B19" s="19">
        <v>23</v>
      </c>
      <c r="C19" s="14" t="s">
        <v>60</v>
      </c>
      <c r="D19" s="14" t="s">
        <v>10</v>
      </c>
      <c r="E19" s="14" t="s">
        <v>61</v>
      </c>
      <c r="F19" s="15"/>
    </row>
    <row r="20" spans="2:6" s="6" customFormat="1" ht="20.25" customHeight="1">
      <c r="B20" s="19">
        <v>24</v>
      </c>
      <c r="C20" s="14" t="s">
        <v>62</v>
      </c>
      <c r="D20" s="14" t="s">
        <v>10</v>
      </c>
      <c r="E20" s="14" t="s">
        <v>63</v>
      </c>
      <c r="F20" s="15"/>
    </row>
    <row r="21" spans="2:6" s="6" customFormat="1" ht="20.25" customHeight="1">
      <c r="B21" s="19">
        <v>30</v>
      </c>
      <c r="C21" s="14" t="s">
        <v>76</v>
      </c>
      <c r="D21" s="14" t="s">
        <v>10</v>
      </c>
      <c r="E21" s="14" t="s">
        <v>77</v>
      </c>
      <c r="F21" s="15"/>
    </row>
    <row r="22" spans="2:6" s="6" customFormat="1" ht="20.25" customHeight="1">
      <c r="B22" s="19">
        <v>33</v>
      </c>
      <c r="C22" s="14" t="s">
        <v>82</v>
      </c>
      <c r="D22" s="14" t="s">
        <v>10</v>
      </c>
      <c r="E22" s="14" t="s">
        <v>83</v>
      </c>
      <c r="F22" s="15"/>
    </row>
    <row r="23" spans="2:6" s="6" customFormat="1" ht="20.25" customHeight="1">
      <c r="B23" s="19">
        <v>35</v>
      </c>
      <c r="C23" s="14" t="s">
        <v>86</v>
      </c>
      <c r="D23" s="14" t="s">
        <v>10</v>
      </c>
      <c r="E23" s="14" t="s">
        <v>87</v>
      </c>
      <c r="F23" s="15"/>
    </row>
    <row r="24" spans="2:6" s="6" customFormat="1" ht="20.25" customHeight="1">
      <c r="B24" s="19">
        <v>41</v>
      </c>
      <c r="C24" s="14" t="s">
        <v>98</v>
      </c>
      <c r="D24" s="14" t="s">
        <v>10</v>
      </c>
      <c r="E24" s="14" t="s">
        <v>99</v>
      </c>
      <c r="F24" s="15"/>
    </row>
    <row r="25" spans="2:6" s="6" customFormat="1" ht="20.25" customHeight="1">
      <c r="B25" s="19">
        <v>42</v>
      </c>
      <c r="C25" s="14" t="s">
        <v>100</v>
      </c>
      <c r="D25" s="14" t="s">
        <v>10</v>
      </c>
      <c r="E25" s="14" t="s">
        <v>101</v>
      </c>
      <c r="F25" s="15"/>
    </row>
    <row r="26" spans="2:6" s="6" customFormat="1" ht="20.25" customHeight="1">
      <c r="B26" s="19">
        <v>44</v>
      </c>
      <c r="C26" s="14" t="s">
        <v>104</v>
      </c>
      <c r="D26" s="14" t="s">
        <v>10</v>
      </c>
      <c r="E26" s="14" t="s">
        <v>105</v>
      </c>
      <c r="F26" s="15"/>
    </row>
    <row r="27" spans="2:6" s="6" customFormat="1" ht="20.25" customHeight="1">
      <c r="B27" s="19">
        <v>45</v>
      </c>
      <c r="C27" s="14" t="s">
        <v>106</v>
      </c>
      <c r="D27" s="14" t="s">
        <v>10</v>
      </c>
      <c r="E27" s="14" t="s">
        <v>107</v>
      </c>
      <c r="F27" s="15"/>
    </row>
    <row r="28" spans="2:6" s="6" customFormat="1" ht="20.25" customHeight="1">
      <c r="B28" s="19">
        <v>47</v>
      </c>
      <c r="C28" s="14" t="s">
        <v>110</v>
      </c>
      <c r="D28" s="14" t="s">
        <v>10</v>
      </c>
      <c r="E28" s="14" t="s">
        <v>111</v>
      </c>
      <c r="F28" s="15"/>
    </row>
    <row r="29" spans="2:6" s="6" customFormat="1" ht="20.25" customHeight="1">
      <c r="B29" s="19">
        <v>48</v>
      </c>
      <c r="C29" s="14" t="s">
        <v>112</v>
      </c>
      <c r="D29" s="14" t="s">
        <v>10</v>
      </c>
      <c r="E29" s="14" t="s">
        <v>113</v>
      </c>
      <c r="F29" s="15"/>
    </row>
    <row r="30" spans="2:6" s="6" customFormat="1" ht="20.25" customHeight="1">
      <c r="B30" s="19">
        <v>49</v>
      </c>
      <c r="C30" s="14" t="s">
        <v>114</v>
      </c>
      <c r="D30" s="14" t="s">
        <v>10</v>
      </c>
      <c r="E30" s="14" t="s">
        <v>115</v>
      </c>
      <c r="F30" s="15"/>
    </row>
    <row r="31" spans="2:6" s="6" customFormat="1" ht="20.25" customHeight="1">
      <c r="B31" s="19">
        <v>50</v>
      </c>
      <c r="C31" s="14" t="s">
        <v>116</v>
      </c>
      <c r="D31" s="14" t="s">
        <v>10</v>
      </c>
      <c r="E31" s="14" t="s">
        <v>117</v>
      </c>
      <c r="F31" s="15"/>
    </row>
    <row r="32" spans="2:6" s="6" customFormat="1" ht="20.25" customHeight="1">
      <c r="B32" s="19">
        <v>51</v>
      </c>
      <c r="C32" s="14" t="s">
        <v>118</v>
      </c>
      <c r="D32" s="14" t="s">
        <v>10</v>
      </c>
      <c r="E32" s="14" t="s">
        <v>119</v>
      </c>
      <c r="F32" s="15"/>
    </row>
    <row r="33" spans="2:8" s="6" customFormat="1" ht="20.25" customHeight="1">
      <c r="B33" s="19">
        <v>53</v>
      </c>
      <c r="C33" s="14" t="s">
        <v>122</v>
      </c>
      <c r="D33" s="14" t="s">
        <v>10</v>
      </c>
      <c r="E33" s="14" t="s">
        <v>123</v>
      </c>
      <c r="F33" s="15"/>
    </row>
    <row r="34" spans="2:8" s="6" customFormat="1" ht="20.25" customHeight="1">
      <c r="B34" s="19">
        <v>54</v>
      </c>
      <c r="C34" s="14" t="s">
        <v>124</v>
      </c>
      <c r="D34" s="14" t="s">
        <v>10</v>
      </c>
      <c r="E34" s="14" t="s">
        <v>125</v>
      </c>
      <c r="F34" s="15"/>
    </row>
    <row r="35" spans="2:8" s="6" customFormat="1" ht="20.25" customHeight="1">
      <c r="B35" s="19">
        <v>55</v>
      </c>
      <c r="C35" s="14" t="s">
        <v>126</v>
      </c>
      <c r="D35" s="14" t="s">
        <v>10</v>
      </c>
      <c r="E35" s="14" t="s">
        <v>127</v>
      </c>
      <c r="F35" s="15"/>
    </row>
    <row r="36" spans="2:8" s="6" customFormat="1" ht="20.25" customHeight="1">
      <c r="B36" s="19">
        <v>56</v>
      </c>
      <c r="C36" s="14" t="s">
        <v>128</v>
      </c>
      <c r="D36" s="14" t="s">
        <v>10</v>
      </c>
      <c r="E36" s="14" t="s">
        <v>129</v>
      </c>
      <c r="F36" s="15"/>
    </row>
    <row r="37" spans="2:8" s="6" customFormat="1" ht="20.25" customHeight="1">
      <c r="B37" s="16" t="s">
        <v>132</v>
      </c>
      <c r="C37" s="14"/>
      <c r="D37" s="14"/>
      <c r="E37" s="14"/>
      <c r="F37" s="17">
        <f>SUBTOTAL(109,Tableau44[[Montant ]])</f>
        <v>0</v>
      </c>
    </row>
    <row r="38" spans="2:8" s="6" customFormat="1" ht="20.25" customHeight="1">
      <c r="B38" s="8"/>
      <c r="C38" s="8"/>
      <c r="D38" s="2"/>
      <c r="E38" s="8"/>
      <c r="F38" s="1"/>
    </row>
    <row r="39" spans="2:8" s="6" customFormat="1" ht="20.25" customHeight="1">
      <c r="B39" s="8"/>
      <c r="C39" s="8"/>
      <c r="D39" s="2"/>
      <c r="E39" s="9" t="s">
        <v>135</v>
      </c>
      <c r="F39" s="1"/>
    </row>
    <row r="40" spans="2:8" s="6" customFormat="1" ht="20.25" customHeight="1">
      <c r="B40" s="8"/>
      <c r="C40" s="8"/>
      <c r="D40" s="2"/>
      <c r="E40" s="8"/>
      <c r="F40" s="1"/>
    </row>
    <row r="41" spans="2:8" s="6" customFormat="1" ht="20.25" customHeight="1">
      <c r="B41" s="8"/>
      <c r="C41" s="8"/>
      <c r="D41" s="2"/>
      <c r="E41" s="8"/>
      <c r="F41" s="1"/>
      <c r="H41" s="28"/>
    </row>
    <row r="42" spans="2:8" s="6" customFormat="1" ht="20.25" customHeight="1">
      <c r="B42" s="8"/>
      <c r="C42" s="8"/>
      <c r="D42" s="2"/>
      <c r="E42" s="8"/>
      <c r="F42" s="1"/>
    </row>
    <row r="43" spans="2:8" s="6" customFormat="1" ht="20.25" customHeight="1">
      <c r="B43" s="8"/>
      <c r="C43" s="8"/>
      <c r="D43" s="2"/>
      <c r="E43" s="8"/>
      <c r="F43" s="1"/>
    </row>
    <row r="44" spans="2:8" s="6" customFormat="1" ht="20.25" customHeight="1">
      <c r="B44" s="8"/>
      <c r="C44" s="8"/>
      <c r="D44" s="2"/>
      <c r="E44" s="9" t="s">
        <v>136</v>
      </c>
      <c r="F44" s="1"/>
    </row>
    <row r="45" spans="2:8" s="6" customFormat="1" ht="20.25" customHeight="1">
      <c r="B45" s="8"/>
      <c r="C45" s="8"/>
      <c r="D45" s="8"/>
      <c r="E45" s="10"/>
      <c r="F45" s="1"/>
    </row>
    <row r="46" spans="2:8" ht="20.25" customHeight="1">
      <c r="C46" s="1"/>
      <c r="D46" s="1"/>
      <c r="E46" s="3"/>
      <c r="F46" s="1"/>
    </row>
    <row r="48" spans="2:8" ht="32.25" customHeight="1"/>
    <row r="49" ht="16.5" customHeight="1"/>
    <row r="50" ht="16.5"/>
    <row r="51" ht="16.5"/>
    <row r="52" ht="16.5"/>
    <row r="53" ht="16.5"/>
    <row r="54" ht="16.5"/>
    <row r="55" ht="16.5"/>
    <row r="56" ht="16.5"/>
    <row r="57" ht="16.5"/>
    <row r="58" ht="16.5"/>
    <row r="59" ht="16.5"/>
  </sheetData>
  <mergeCells count="1">
    <mergeCell ref="B5:F5"/>
  </mergeCells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8AD0B-CBED-42F8-BFCD-6E5D4F869EB8}">
  <dimension ref="B1:F33"/>
  <sheetViews>
    <sheetView showGridLines="0" workbookViewId="0">
      <selection activeCell="F8" sqref="F8"/>
    </sheetView>
  </sheetViews>
  <sheetFormatPr defaultColWidth="11.42578125" defaultRowHeight="20.25" customHeight="1"/>
  <cols>
    <col min="1" max="1" width="11.42578125" style="1"/>
    <col min="2" max="2" width="7.140625" style="1" customWidth="1"/>
    <col min="3" max="3" width="51.140625" style="2" customWidth="1"/>
    <col min="4" max="4" width="27" style="2" customWidth="1"/>
    <col min="5" max="5" width="31.7109375" style="2" customWidth="1"/>
    <col min="6" max="6" width="18.28515625" style="3" customWidth="1"/>
    <col min="7" max="16384" width="11.42578125" style="1"/>
  </cols>
  <sheetData>
    <row r="1" spans="2:6" ht="16.5"/>
    <row r="2" spans="2:6" ht="16.5"/>
    <row r="3" spans="2:6" ht="16.5"/>
    <row r="4" spans="2:6" ht="16.5"/>
    <row r="5" spans="2:6" ht="27.75">
      <c r="B5" s="54" t="s">
        <v>139</v>
      </c>
      <c r="C5" s="54"/>
      <c r="D5" s="54"/>
      <c r="E5" s="54"/>
      <c r="F5" s="54"/>
    </row>
    <row r="6" spans="2:6" ht="6.75" customHeight="1"/>
    <row r="7" spans="2:6" ht="18" customHeight="1">
      <c r="B7" s="12" t="s">
        <v>4</v>
      </c>
      <c r="C7" s="13" t="s">
        <v>5</v>
      </c>
      <c r="D7" s="13" t="s">
        <v>6</v>
      </c>
      <c r="E7" s="13" t="s">
        <v>7</v>
      </c>
      <c r="F7" s="20" t="s">
        <v>138</v>
      </c>
    </row>
    <row r="8" spans="2:6" s="6" customFormat="1" ht="20.25" customHeight="1">
      <c r="B8" s="19">
        <v>25</v>
      </c>
      <c r="C8" s="5" t="s">
        <v>64</v>
      </c>
      <c r="D8" s="5" t="s">
        <v>65</v>
      </c>
      <c r="E8" s="5" t="s">
        <v>66</v>
      </c>
      <c r="F8" s="11"/>
    </row>
    <row r="9" spans="2:6" s="6" customFormat="1" ht="20.25" customHeight="1">
      <c r="B9" s="16" t="s">
        <v>132</v>
      </c>
      <c r="C9" s="14"/>
      <c r="D9" s="14"/>
      <c r="E9" s="14"/>
      <c r="F9" s="17">
        <f>SUBTOTAL(109,Tableau4436[[Montant ]])</f>
        <v>0</v>
      </c>
    </row>
    <row r="10" spans="2:6" s="6" customFormat="1" ht="20.25" customHeight="1">
      <c r="C10" s="26"/>
      <c r="D10" s="26"/>
      <c r="E10" s="26"/>
      <c r="F10" s="28"/>
    </row>
    <row r="11" spans="2:6" s="6" customFormat="1" ht="20.25" customHeight="1">
      <c r="B11" s="18"/>
      <c r="C11" s="18"/>
      <c r="D11" s="18"/>
      <c r="E11" s="18"/>
      <c r="F11" s="18"/>
    </row>
    <row r="12" spans="2:6" s="6" customFormat="1" ht="20.25" customHeight="1">
      <c r="B12" s="8"/>
      <c r="C12" s="8"/>
      <c r="D12" s="2"/>
      <c r="E12" s="8"/>
      <c r="F12" s="1"/>
    </row>
    <row r="13" spans="2:6" s="6" customFormat="1" ht="20.25" customHeight="1">
      <c r="B13" s="8"/>
      <c r="C13" s="8"/>
      <c r="D13" s="2"/>
      <c r="E13" s="9" t="s">
        <v>135</v>
      </c>
      <c r="F13" s="1"/>
    </row>
    <row r="14" spans="2:6" s="6" customFormat="1" ht="20.25" customHeight="1">
      <c r="B14" s="8"/>
      <c r="C14" s="8"/>
      <c r="D14" s="2"/>
      <c r="E14" s="8"/>
      <c r="F14" s="1"/>
    </row>
    <row r="15" spans="2:6" s="6" customFormat="1" ht="20.25" customHeight="1">
      <c r="B15" s="8"/>
      <c r="C15" s="8"/>
      <c r="D15" s="2"/>
      <c r="E15" s="8"/>
      <c r="F15" s="1"/>
    </row>
    <row r="16" spans="2:6" s="6" customFormat="1" ht="20.25" customHeight="1">
      <c r="B16" s="8"/>
      <c r="C16" s="8"/>
      <c r="D16" s="2"/>
      <c r="E16" s="8"/>
      <c r="F16" s="1"/>
    </row>
    <row r="17" spans="2:6" s="6" customFormat="1" ht="20.25" customHeight="1">
      <c r="B17" s="8"/>
      <c r="C17" s="8"/>
      <c r="D17" s="2"/>
      <c r="E17" s="8"/>
      <c r="F17" s="1"/>
    </row>
    <row r="18" spans="2:6" s="6" customFormat="1" ht="20.25" customHeight="1">
      <c r="B18" s="8"/>
      <c r="C18" s="8"/>
      <c r="D18" s="2"/>
      <c r="E18" s="9" t="s">
        <v>136</v>
      </c>
      <c r="F18" s="1"/>
    </row>
    <row r="19" spans="2:6" s="6" customFormat="1" ht="20.25" customHeight="1">
      <c r="B19" s="8"/>
      <c r="C19" s="8"/>
      <c r="D19" s="8"/>
      <c r="E19" s="10"/>
      <c r="F19" s="1"/>
    </row>
    <row r="20" spans="2:6" ht="20.25" customHeight="1">
      <c r="C20" s="1"/>
      <c r="D20" s="1"/>
      <c r="E20" s="3"/>
      <c r="F20" s="1"/>
    </row>
    <row r="22" spans="2:6" ht="32.25" customHeight="1"/>
    <row r="23" spans="2:6" ht="16.5" customHeight="1"/>
    <row r="24" spans="2:6" ht="16.5"/>
    <row r="25" spans="2:6" ht="16.5"/>
    <row r="26" spans="2:6" ht="16.5"/>
    <row r="27" spans="2:6" ht="16.5"/>
    <row r="28" spans="2:6" ht="16.5"/>
    <row r="29" spans="2:6" ht="16.5"/>
    <row r="30" spans="2:6" ht="16.5"/>
    <row r="31" spans="2:6" ht="16.5"/>
    <row r="32" spans="2:6" ht="16.5"/>
    <row r="33" ht="16.5"/>
  </sheetData>
  <mergeCells count="1">
    <mergeCell ref="B5:F5"/>
  </mergeCells>
  <pageMargins left="0.7" right="0.7" top="0.75" bottom="0.75" header="0.3" footer="0.3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A3CF5-53BE-41E1-95EC-1A9452C99343}">
  <dimension ref="B1:F33"/>
  <sheetViews>
    <sheetView showGridLines="0" workbookViewId="0">
      <selection activeCell="F8" sqref="F8"/>
    </sheetView>
  </sheetViews>
  <sheetFormatPr defaultColWidth="11.42578125" defaultRowHeight="20.25" customHeight="1"/>
  <cols>
    <col min="1" max="1" width="11.42578125" style="1"/>
    <col min="2" max="2" width="7.140625" style="1" customWidth="1"/>
    <col min="3" max="3" width="51.140625" style="2" customWidth="1"/>
    <col min="4" max="4" width="27" style="2" customWidth="1"/>
    <col min="5" max="5" width="31.7109375" style="2" customWidth="1"/>
    <col min="6" max="6" width="18.28515625" style="3" customWidth="1"/>
    <col min="7" max="16384" width="11.42578125" style="1"/>
  </cols>
  <sheetData>
    <row r="1" spans="2:6" ht="16.5"/>
    <row r="2" spans="2:6" ht="16.5"/>
    <row r="3" spans="2:6" ht="16.5"/>
    <row r="4" spans="2:6" ht="16.5"/>
    <row r="5" spans="2:6" ht="27.75">
      <c r="B5" s="54" t="s">
        <v>139</v>
      </c>
      <c r="C5" s="54"/>
      <c r="D5" s="54"/>
      <c r="E5" s="54"/>
      <c r="F5" s="54"/>
    </row>
    <row r="6" spans="2:6" ht="6.75" customHeight="1"/>
    <row r="7" spans="2:6" ht="18" customHeight="1">
      <c r="B7" s="12" t="s">
        <v>4</v>
      </c>
      <c r="C7" s="13" t="s">
        <v>5</v>
      </c>
      <c r="D7" s="13" t="s">
        <v>6</v>
      </c>
      <c r="E7" s="13" t="s">
        <v>7</v>
      </c>
      <c r="F7" s="20" t="s">
        <v>138</v>
      </c>
    </row>
    <row r="8" spans="2:6" s="6" customFormat="1" ht="20.25" customHeight="1">
      <c r="B8" s="19">
        <v>14</v>
      </c>
      <c r="C8" s="5" t="s">
        <v>40</v>
      </c>
      <c r="D8" s="5" t="s">
        <v>41</v>
      </c>
      <c r="E8" s="5" t="s">
        <v>42</v>
      </c>
      <c r="F8" s="11"/>
    </row>
    <row r="9" spans="2:6" s="6" customFormat="1" ht="20.25" customHeight="1">
      <c r="B9" s="16" t="s">
        <v>132</v>
      </c>
      <c r="C9" s="14"/>
      <c r="D9" s="14"/>
      <c r="E9" s="14"/>
      <c r="F9" s="17">
        <f>SUBTOTAL(109,Tableau443[[Montant ]])</f>
        <v>0</v>
      </c>
    </row>
    <row r="10" spans="2:6" s="6" customFormat="1" ht="20.25" customHeight="1">
      <c r="C10" s="26"/>
      <c r="D10" s="26"/>
      <c r="E10" s="26"/>
      <c r="F10" s="28"/>
    </row>
    <row r="11" spans="2:6" s="6" customFormat="1" ht="20.25" customHeight="1">
      <c r="B11" s="18"/>
      <c r="C11" s="18"/>
      <c r="D11" s="18"/>
      <c r="E11" s="18"/>
      <c r="F11" s="18"/>
    </row>
    <row r="12" spans="2:6" s="6" customFormat="1" ht="20.25" customHeight="1">
      <c r="B12" s="8"/>
      <c r="C12" s="8"/>
      <c r="D12" s="2"/>
      <c r="E12" s="8"/>
      <c r="F12" s="1"/>
    </row>
    <row r="13" spans="2:6" s="6" customFormat="1" ht="20.25" customHeight="1">
      <c r="B13" s="8"/>
      <c r="C13" s="8"/>
      <c r="D13" s="2"/>
      <c r="E13" s="9" t="s">
        <v>135</v>
      </c>
      <c r="F13" s="1"/>
    </row>
    <row r="14" spans="2:6" s="6" customFormat="1" ht="20.25" customHeight="1">
      <c r="B14" s="8"/>
      <c r="C14" s="8"/>
      <c r="D14" s="2"/>
      <c r="E14" s="8"/>
      <c r="F14" s="1"/>
    </row>
    <row r="15" spans="2:6" s="6" customFormat="1" ht="20.25" customHeight="1">
      <c r="B15" s="8"/>
      <c r="C15" s="8"/>
      <c r="D15" s="2"/>
      <c r="E15" s="8"/>
      <c r="F15" s="1"/>
    </row>
    <row r="16" spans="2:6" s="6" customFormat="1" ht="20.25" customHeight="1">
      <c r="B16" s="8"/>
      <c r="C16" s="8"/>
      <c r="D16" s="2"/>
      <c r="E16" s="8"/>
      <c r="F16" s="1"/>
    </row>
    <row r="17" spans="2:6" s="6" customFormat="1" ht="20.25" customHeight="1">
      <c r="B17" s="8"/>
      <c r="C17" s="8"/>
      <c r="D17" s="2"/>
      <c r="E17" s="8"/>
      <c r="F17" s="1"/>
    </row>
    <row r="18" spans="2:6" s="6" customFormat="1" ht="20.25" customHeight="1">
      <c r="B18" s="8"/>
      <c r="C18" s="8"/>
      <c r="D18" s="2"/>
      <c r="E18" s="9" t="s">
        <v>136</v>
      </c>
      <c r="F18" s="1"/>
    </row>
    <row r="19" spans="2:6" s="6" customFormat="1" ht="20.25" customHeight="1">
      <c r="B19" s="8"/>
      <c r="C19" s="8"/>
      <c r="D19" s="8"/>
      <c r="E19" s="10"/>
      <c r="F19" s="1"/>
    </row>
    <row r="20" spans="2:6" ht="20.25" customHeight="1">
      <c r="C20" s="1"/>
      <c r="D20" s="1"/>
      <c r="E20" s="3"/>
      <c r="F20" s="1"/>
    </row>
    <row r="22" spans="2:6" ht="32.25" customHeight="1"/>
    <row r="23" spans="2:6" ht="16.5" customHeight="1"/>
    <row r="24" spans="2:6" ht="16.5"/>
    <row r="25" spans="2:6" ht="16.5"/>
    <row r="26" spans="2:6" ht="16.5"/>
    <row r="27" spans="2:6" ht="16.5"/>
    <row r="28" spans="2:6" ht="16.5"/>
    <row r="29" spans="2:6" ht="16.5"/>
    <row r="30" spans="2:6" ht="16.5"/>
    <row r="31" spans="2:6" ht="16.5"/>
    <row r="32" spans="2:6" ht="16.5"/>
    <row r="33" ht="16.5"/>
  </sheetData>
  <mergeCells count="1">
    <mergeCell ref="B5:F5"/>
  </mergeCells>
  <pageMargins left="0.7" right="0.7" top="0.75" bottom="0.75" header="0.3" footer="0.3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7BDDF-78DE-4A18-A196-3C45F8F1A49F}">
  <dimension ref="B1:F57"/>
  <sheetViews>
    <sheetView showGridLines="0" topLeftCell="A4" workbookViewId="0">
      <selection activeCell="F8" sqref="F8:F18"/>
    </sheetView>
  </sheetViews>
  <sheetFormatPr defaultColWidth="11.42578125" defaultRowHeight="20.25" customHeight="1"/>
  <cols>
    <col min="1" max="1" width="11.42578125" style="1"/>
    <col min="2" max="2" width="7.140625" style="1" customWidth="1"/>
    <col min="3" max="3" width="35.5703125" style="2" bestFit="1" customWidth="1"/>
    <col min="4" max="4" width="27" style="2" customWidth="1"/>
    <col min="5" max="5" width="31.7109375" style="2" customWidth="1"/>
    <col min="6" max="6" width="18.28515625" style="3" customWidth="1"/>
    <col min="7" max="16384" width="11.42578125" style="1"/>
  </cols>
  <sheetData>
    <row r="1" spans="2:6" ht="16.5"/>
    <row r="2" spans="2:6" ht="16.5"/>
    <row r="3" spans="2:6" ht="16.5"/>
    <row r="4" spans="2:6" ht="16.5"/>
    <row r="5" spans="2:6" ht="27.75">
      <c r="B5" s="54" t="s">
        <v>140</v>
      </c>
      <c r="C5" s="54"/>
      <c r="D5" s="54"/>
      <c r="E5" s="54"/>
      <c r="F5" s="54"/>
    </row>
    <row r="6" spans="2:6" ht="6.75" customHeight="1"/>
    <row r="7" spans="2:6" ht="20.25" customHeight="1">
      <c r="B7" s="12" t="s">
        <v>4</v>
      </c>
      <c r="C7" s="13" t="s">
        <v>5</v>
      </c>
      <c r="D7" s="13" t="s">
        <v>6</v>
      </c>
      <c r="E7" s="13" t="s">
        <v>7</v>
      </c>
      <c r="F7" s="20" t="s">
        <v>138</v>
      </c>
    </row>
    <row r="8" spans="2:6" s="6" customFormat="1" ht="20.25" customHeight="1">
      <c r="B8" s="19">
        <v>6</v>
      </c>
      <c r="C8" s="14" t="s">
        <v>22</v>
      </c>
      <c r="D8" s="5" t="s">
        <v>23</v>
      </c>
      <c r="E8" s="5" t="s">
        <v>24</v>
      </c>
      <c r="F8" s="11"/>
    </row>
    <row r="9" spans="2:6" s="6" customFormat="1" ht="20.25" customHeight="1">
      <c r="B9" s="19">
        <v>13</v>
      </c>
      <c r="C9" s="14" t="s">
        <v>38</v>
      </c>
      <c r="D9" s="5" t="s">
        <v>23</v>
      </c>
      <c r="E9" s="5" t="s">
        <v>39</v>
      </c>
      <c r="F9" s="11"/>
    </row>
    <row r="10" spans="2:6" s="6" customFormat="1" ht="20.25" customHeight="1">
      <c r="B10" s="19">
        <v>17</v>
      </c>
      <c r="C10" s="14" t="s">
        <v>48</v>
      </c>
      <c r="D10" s="5" t="s">
        <v>23</v>
      </c>
      <c r="E10" s="5" t="s">
        <v>49</v>
      </c>
      <c r="F10" s="11"/>
    </row>
    <row r="11" spans="2:6" s="6" customFormat="1" ht="20.25" customHeight="1">
      <c r="B11" s="19">
        <v>20</v>
      </c>
      <c r="C11" s="14" t="s">
        <v>54</v>
      </c>
      <c r="D11" s="5" t="s">
        <v>23</v>
      </c>
      <c r="E11" s="5" t="s">
        <v>55</v>
      </c>
      <c r="F11" s="11"/>
    </row>
    <row r="12" spans="2:6" s="6" customFormat="1" ht="20.25" customHeight="1">
      <c r="B12" s="19">
        <v>21</v>
      </c>
      <c r="C12" s="14" t="s">
        <v>56</v>
      </c>
      <c r="D12" s="5" t="s">
        <v>23</v>
      </c>
      <c r="E12" s="5" t="s">
        <v>57</v>
      </c>
      <c r="F12" s="11"/>
    </row>
    <row r="13" spans="2:6" s="6" customFormat="1" ht="20.25" customHeight="1">
      <c r="B13" s="19">
        <v>26</v>
      </c>
      <c r="C13" s="14" t="s">
        <v>67</v>
      </c>
      <c r="D13" s="5" t="s">
        <v>23</v>
      </c>
      <c r="E13" s="5" t="s">
        <v>68</v>
      </c>
      <c r="F13" s="11"/>
    </row>
    <row r="14" spans="2:6" s="6" customFormat="1" ht="20.25" customHeight="1">
      <c r="B14" s="19">
        <v>28</v>
      </c>
      <c r="C14" s="14" t="s">
        <v>72</v>
      </c>
      <c r="D14" s="5" t="s">
        <v>23</v>
      </c>
      <c r="E14" s="5" t="s">
        <v>73</v>
      </c>
      <c r="F14" s="11"/>
    </row>
    <row r="15" spans="2:6" s="6" customFormat="1" ht="20.25" customHeight="1">
      <c r="B15" s="19">
        <v>34</v>
      </c>
      <c r="C15" s="14" t="s">
        <v>84</v>
      </c>
      <c r="D15" s="5" t="s">
        <v>23</v>
      </c>
      <c r="E15" s="5" t="s">
        <v>85</v>
      </c>
      <c r="F15" s="11"/>
    </row>
    <row r="16" spans="2:6" s="6" customFormat="1" ht="20.25" customHeight="1">
      <c r="B16" s="19">
        <v>39</v>
      </c>
      <c r="C16" s="14" t="s">
        <v>94</v>
      </c>
      <c r="D16" s="5" t="s">
        <v>23</v>
      </c>
      <c r="E16" s="5" t="s">
        <v>95</v>
      </c>
      <c r="F16" s="11"/>
    </row>
    <row r="17" spans="2:6" s="6" customFormat="1" ht="20.25" customHeight="1">
      <c r="B17" s="19">
        <v>52</v>
      </c>
      <c r="C17" s="14" t="s">
        <v>120</v>
      </c>
      <c r="D17" s="5" t="s">
        <v>23</v>
      </c>
      <c r="E17" s="5" t="s">
        <v>121</v>
      </c>
      <c r="F17" s="11"/>
    </row>
    <row r="18" spans="2:6" s="6" customFormat="1" ht="20.25" customHeight="1">
      <c r="B18" s="19">
        <v>57</v>
      </c>
      <c r="C18" s="14" t="s">
        <v>130</v>
      </c>
      <c r="D18" s="5" t="s">
        <v>23</v>
      </c>
      <c r="E18" s="5" t="s">
        <v>131</v>
      </c>
      <c r="F18" s="11"/>
    </row>
    <row r="19" spans="2:6" s="6" customFormat="1" ht="20.25" customHeight="1">
      <c r="B19" s="16" t="s">
        <v>132</v>
      </c>
      <c r="C19" s="14"/>
      <c r="D19" s="14"/>
      <c r="E19" s="14"/>
      <c r="F19" s="17">
        <f>SUBTOTAL(109,Tableau410[[Montant ]])</f>
        <v>0</v>
      </c>
    </row>
    <row r="20" spans="2:6" s="6" customFormat="1" ht="20.25" customHeight="1">
      <c r="B20" s="18"/>
      <c r="C20" s="18"/>
      <c r="D20" s="18"/>
      <c r="E20" s="18"/>
      <c r="F20" s="18"/>
    </row>
    <row r="21" spans="2:6" s="6" customFormat="1" ht="20.25" customHeight="1">
      <c r="B21" s="8"/>
      <c r="C21" s="8"/>
      <c r="D21" s="2"/>
      <c r="E21" s="8"/>
      <c r="F21" s="1"/>
    </row>
    <row r="22" spans="2:6" s="6" customFormat="1" ht="20.25" customHeight="1">
      <c r="B22" s="8"/>
      <c r="C22" s="8"/>
      <c r="D22" s="2"/>
      <c r="E22" s="9" t="s">
        <v>135</v>
      </c>
      <c r="F22" s="1"/>
    </row>
    <row r="23" spans="2:6" s="6" customFormat="1" ht="20.25" customHeight="1">
      <c r="B23" s="8"/>
      <c r="C23" s="8"/>
      <c r="D23" s="2"/>
      <c r="E23" s="8"/>
      <c r="F23" s="1"/>
    </row>
    <row r="24" spans="2:6" s="6" customFormat="1" ht="20.25" customHeight="1">
      <c r="B24" s="8"/>
      <c r="C24" s="8"/>
      <c r="D24" s="2"/>
      <c r="E24" s="8"/>
      <c r="F24" s="1"/>
    </row>
    <row r="25" spans="2:6" s="6" customFormat="1" ht="20.25" customHeight="1">
      <c r="B25" s="8"/>
      <c r="C25" s="8"/>
      <c r="D25" s="2"/>
      <c r="E25" s="8"/>
      <c r="F25" s="1"/>
    </row>
    <row r="26" spans="2:6" s="6" customFormat="1" ht="20.25" customHeight="1">
      <c r="B26" s="8"/>
      <c r="C26" s="8"/>
      <c r="D26" s="2"/>
      <c r="E26" s="8"/>
      <c r="F26" s="1"/>
    </row>
    <row r="27" spans="2:6" s="6" customFormat="1" ht="20.25" customHeight="1">
      <c r="B27" s="8"/>
      <c r="C27" s="8"/>
      <c r="D27" s="2"/>
      <c r="E27" s="9" t="s">
        <v>136</v>
      </c>
      <c r="F27" s="1"/>
    </row>
    <row r="28" spans="2:6" s="6" customFormat="1" ht="20.25" customHeight="1">
      <c r="B28" s="8"/>
      <c r="C28" s="8"/>
      <c r="D28" s="8"/>
      <c r="E28" s="10"/>
      <c r="F28" s="1"/>
    </row>
    <row r="29" spans="2:6" s="6" customFormat="1" ht="20.25" customHeight="1">
      <c r="B29" s="1"/>
      <c r="C29" s="1"/>
      <c r="D29" s="1"/>
      <c r="E29" s="3"/>
      <c r="F29" s="1"/>
    </row>
    <row r="30" spans="2:6" s="6" customFormat="1" ht="20.25" customHeight="1">
      <c r="B30" s="1"/>
      <c r="C30" s="2"/>
      <c r="D30" s="2"/>
      <c r="E30" s="2"/>
      <c r="F30" s="3"/>
    </row>
    <row r="31" spans="2:6" s="6" customFormat="1" ht="20.25" customHeight="1">
      <c r="B31" s="1"/>
      <c r="C31" s="2"/>
      <c r="D31" s="2"/>
      <c r="E31" s="2"/>
      <c r="F31" s="3"/>
    </row>
    <row r="32" spans="2:6" s="6" customFormat="1" ht="20.25" customHeight="1">
      <c r="B32" s="1"/>
      <c r="C32" s="2"/>
      <c r="D32" s="2"/>
      <c r="E32" s="2"/>
      <c r="F32" s="3"/>
    </row>
    <row r="33" spans="2:6" s="6" customFormat="1" ht="20.25" customHeight="1">
      <c r="B33" s="1"/>
      <c r="C33" s="2"/>
      <c r="D33" s="2"/>
      <c r="E33" s="2"/>
      <c r="F33" s="3"/>
    </row>
    <row r="34" spans="2:6" s="6" customFormat="1" ht="20.25" customHeight="1">
      <c r="B34" s="1"/>
      <c r="C34" s="2"/>
      <c r="D34" s="2"/>
      <c r="E34" s="2"/>
      <c r="F34" s="3"/>
    </row>
    <row r="35" spans="2:6" s="6" customFormat="1" ht="20.25" customHeight="1">
      <c r="B35" s="1"/>
      <c r="C35" s="2"/>
      <c r="D35" s="2"/>
      <c r="E35" s="2"/>
      <c r="F35" s="3"/>
    </row>
    <row r="36" spans="2:6" s="6" customFormat="1" ht="20.25" customHeight="1">
      <c r="B36" s="1"/>
      <c r="C36" s="2"/>
      <c r="D36" s="2"/>
      <c r="E36" s="2"/>
      <c r="F36" s="3"/>
    </row>
    <row r="37" spans="2:6" s="6" customFormat="1" ht="27" customHeight="1">
      <c r="B37" s="1"/>
      <c r="C37" s="2"/>
      <c r="D37" s="2"/>
      <c r="E37" s="2"/>
      <c r="F37" s="3"/>
    </row>
    <row r="38" spans="2:6" s="6" customFormat="1" ht="20.25" customHeight="1">
      <c r="B38" s="1"/>
      <c r="C38" s="2"/>
      <c r="D38" s="2"/>
      <c r="E38" s="2"/>
      <c r="F38" s="3"/>
    </row>
    <row r="39" spans="2:6" s="6" customFormat="1" ht="20.25" customHeight="1">
      <c r="B39" s="1"/>
      <c r="C39" s="2"/>
      <c r="D39" s="2"/>
      <c r="E39" s="2"/>
      <c r="F39" s="3"/>
    </row>
    <row r="40" spans="2:6" s="6" customFormat="1" ht="20.25" customHeight="1">
      <c r="B40" s="1"/>
      <c r="C40" s="2"/>
      <c r="D40" s="2"/>
      <c r="E40" s="2"/>
      <c r="F40" s="3"/>
    </row>
    <row r="41" spans="2:6" s="6" customFormat="1" ht="20.25" customHeight="1">
      <c r="B41" s="1"/>
      <c r="C41" s="2"/>
      <c r="D41" s="2"/>
      <c r="E41" s="2"/>
      <c r="F41" s="3"/>
    </row>
    <row r="42" spans="2:6" s="6" customFormat="1" ht="20.25" customHeight="1">
      <c r="B42" s="1"/>
      <c r="C42" s="2"/>
      <c r="D42" s="2"/>
      <c r="E42" s="2"/>
      <c r="F42" s="3"/>
    </row>
    <row r="43" spans="2:6" s="6" customFormat="1" ht="20.25" customHeight="1">
      <c r="B43" s="1"/>
      <c r="C43" s="2"/>
      <c r="D43" s="2"/>
      <c r="E43" s="2"/>
      <c r="F43" s="3"/>
    </row>
    <row r="46" spans="2:6" ht="32.25" customHeight="1"/>
    <row r="47" spans="2:6" ht="16.5" customHeight="1"/>
    <row r="48" spans="2:6" ht="16.5"/>
    <row r="49" ht="16.5"/>
    <row r="50" ht="16.5"/>
    <row r="51" ht="16.5"/>
    <row r="52" ht="16.5"/>
    <row r="53" ht="16.5"/>
    <row r="54" ht="16.5"/>
    <row r="55" ht="16.5"/>
    <row r="56" ht="16.5"/>
    <row r="57" ht="16.5"/>
  </sheetData>
  <mergeCells count="1">
    <mergeCell ref="B5:F5"/>
  </mergeCells>
  <pageMargins left="0.7" right="0.7" top="0.75" bottom="0.75" header="0.3" footer="0.3"/>
  <drawing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E5094-4FC9-4C8E-8289-F6CB734A92B6}">
  <dimension ref="B3:I19"/>
  <sheetViews>
    <sheetView showGridLines="0" workbookViewId="0">
      <selection activeCell="F6" sqref="F6:F8"/>
    </sheetView>
  </sheetViews>
  <sheetFormatPr defaultColWidth="11.42578125" defaultRowHeight="16.5"/>
  <cols>
    <col min="1" max="1" width="3.42578125" style="1" customWidth="1"/>
    <col min="2" max="2" width="8.85546875" style="1" customWidth="1"/>
    <col min="3" max="3" width="52" style="2" customWidth="1"/>
    <col min="4" max="4" width="26" style="1" customWidth="1"/>
    <col min="5" max="5" width="34" style="1" customWidth="1"/>
    <col min="6" max="6" width="16.140625" style="3" customWidth="1"/>
    <col min="7" max="16384" width="11.42578125" style="1"/>
  </cols>
  <sheetData>
    <row r="3" spans="2:9" s="8" customFormat="1" ht="21" customHeight="1">
      <c r="B3" s="54" t="s">
        <v>141</v>
      </c>
      <c r="C3" s="54"/>
      <c r="D3" s="54"/>
      <c r="E3" s="54"/>
      <c r="F3" s="54"/>
      <c r="G3" s="7"/>
      <c r="H3" s="7"/>
      <c r="I3" s="7"/>
    </row>
    <row r="4" spans="2:9" ht="5.25" customHeight="1"/>
    <row r="5" spans="2:9" ht="17.25" customHeight="1">
      <c r="B5" s="21" t="s">
        <v>4</v>
      </c>
      <c r="C5" s="22" t="s">
        <v>5</v>
      </c>
      <c r="D5" s="22" t="s">
        <v>6</v>
      </c>
      <c r="E5" s="22" t="s">
        <v>7</v>
      </c>
      <c r="F5" s="23" t="s">
        <v>8</v>
      </c>
    </row>
    <row r="6" spans="2:9" s="6" customFormat="1" ht="23.25" customHeight="1">
      <c r="B6" s="19">
        <v>16</v>
      </c>
      <c r="C6" s="5" t="s">
        <v>45</v>
      </c>
      <c r="D6" s="4" t="s">
        <v>46</v>
      </c>
      <c r="E6" s="4" t="s">
        <v>47</v>
      </c>
      <c r="F6" s="11"/>
    </row>
    <row r="7" spans="2:9" s="6" customFormat="1" ht="23.25" customHeight="1">
      <c r="B7" s="16">
        <v>18</v>
      </c>
      <c r="C7" s="14" t="s">
        <v>50</v>
      </c>
      <c r="D7" s="24" t="s">
        <v>46</v>
      </c>
      <c r="E7" s="24" t="s">
        <v>51</v>
      </c>
      <c r="F7" s="15"/>
    </row>
    <row r="8" spans="2:9" s="6" customFormat="1" ht="23.25" customHeight="1">
      <c r="B8" s="16">
        <v>38</v>
      </c>
      <c r="C8" s="14" t="s">
        <v>92</v>
      </c>
      <c r="D8" s="24" t="s">
        <v>46</v>
      </c>
      <c r="E8" s="24" t="s">
        <v>93</v>
      </c>
      <c r="F8" s="15"/>
    </row>
    <row r="9" spans="2:9" ht="22.5" customHeight="1">
      <c r="B9" s="16" t="s">
        <v>132</v>
      </c>
      <c r="C9" s="14"/>
      <c r="D9" s="24"/>
      <c r="E9" s="24"/>
      <c r="F9" s="17">
        <f>SUBTOTAL(109,Tableau115[Montant])</f>
        <v>0</v>
      </c>
    </row>
    <row r="11" spans="2:9">
      <c r="B11" s="18"/>
      <c r="C11" s="18"/>
      <c r="D11" s="18"/>
      <c r="E11" s="18"/>
      <c r="F11" s="18"/>
    </row>
    <row r="12" spans="2:9">
      <c r="B12" s="8"/>
      <c r="C12" s="8"/>
      <c r="D12" s="8"/>
      <c r="E12" s="8"/>
      <c r="F12" s="10"/>
    </row>
    <row r="13" spans="2:9">
      <c r="B13" s="8"/>
      <c r="C13" s="8"/>
      <c r="D13" s="8"/>
      <c r="E13" s="9" t="s">
        <v>135</v>
      </c>
      <c r="F13" s="10"/>
    </row>
    <row r="14" spans="2:9">
      <c r="B14" s="8"/>
      <c r="C14" s="8"/>
      <c r="D14" s="8"/>
      <c r="E14" s="8"/>
      <c r="F14" s="10"/>
    </row>
    <row r="15" spans="2:9">
      <c r="B15" s="8"/>
      <c r="C15" s="8"/>
      <c r="D15" s="8"/>
      <c r="E15" s="8"/>
      <c r="F15" s="10"/>
    </row>
    <row r="16" spans="2:9">
      <c r="B16" s="8"/>
      <c r="C16" s="8"/>
      <c r="D16" s="8"/>
      <c r="E16" s="8"/>
      <c r="F16" s="10"/>
    </row>
    <row r="17" spans="2:6">
      <c r="B17" s="8"/>
      <c r="C17" s="8"/>
      <c r="D17" s="8"/>
      <c r="E17" s="8"/>
      <c r="F17" s="10"/>
    </row>
    <row r="18" spans="2:6">
      <c r="B18" s="8"/>
      <c r="C18" s="8"/>
      <c r="D18" s="8"/>
      <c r="E18" s="9" t="s">
        <v>136</v>
      </c>
      <c r="F18" s="10"/>
    </row>
    <row r="19" spans="2:6">
      <c r="B19" s="8"/>
      <c r="C19" s="8"/>
      <c r="D19" s="8"/>
      <c r="E19" s="8"/>
      <c r="F19" s="10"/>
    </row>
  </sheetData>
  <mergeCells count="1">
    <mergeCell ref="B3:F3"/>
  </mergeCells>
  <pageMargins left="0.7" right="0.7" top="0.75" bottom="0.75" header="0.3" footer="0.3"/>
  <drawing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C1B8F-EEE0-4A33-8282-0107C6578B45}">
  <dimension ref="B3:I18"/>
  <sheetViews>
    <sheetView showGridLines="0" workbookViewId="0">
      <selection activeCell="F6" sqref="F6:F7"/>
    </sheetView>
  </sheetViews>
  <sheetFormatPr defaultColWidth="11.42578125" defaultRowHeight="16.5"/>
  <cols>
    <col min="1" max="1" width="3.42578125" style="1" customWidth="1"/>
    <col min="2" max="2" width="8.85546875" style="1" customWidth="1"/>
    <col min="3" max="3" width="52" style="2" customWidth="1"/>
    <col min="4" max="4" width="26" style="1" customWidth="1"/>
    <col min="5" max="5" width="34" style="1" customWidth="1"/>
    <col min="6" max="6" width="16.140625" style="3" customWidth="1"/>
    <col min="7" max="16384" width="11.42578125" style="1"/>
  </cols>
  <sheetData>
    <row r="3" spans="2:9" s="8" customFormat="1" ht="21" customHeight="1">
      <c r="B3" s="54" t="s">
        <v>142</v>
      </c>
      <c r="C3" s="54"/>
      <c r="D3" s="54"/>
      <c r="E3" s="54"/>
      <c r="F3" s="54"/>
      <c r="G3" s="7"/>
      <c r="H3" s="7"/>
      <c r="I3" s="7"/>
    </row>
    <row r="4" spans="2:9" ht="5.25" customHeight="1"/>
    <row r="5" spans="2:9" ht="17.25" customHeight="1">
      <c r="B5" s="21" t="s">
        <v>4</v>
      </c>
      <c r="C5" s="22" t="s">
        <v>5</v>
      </c>
      <c r="D5" s="22" t="s">
        <v>6</v>
      </c>
      <c r="E5" s="22" t="s">
        <v>7</v>
      </c>
      <c r="F5" s="23" t="s">
        <v>8</v>
      </c>
    </row>
    <row r="6" spans="2:9" s="6" customFormat="1" ht="23.25" customHeight="1">
      <c r="B6" s="19">
        <v>3</v>
      </c>
      <c r="C6" s="5" t="s">
        <v>15</v>
      </c>
      <c r="D6" s="4" t="s">
        <v>16</v>
      </c>
      <c r="E6" s="4" t="s">
        <v>17</v>
      </c>
      <c r="F6" s="11"/>
    </row>
    <row r="7" spans="2:9" s="6" customFormat="1" ht="23.25" customHeight="1">
      <c r="B7" s="16">
        <v>29</v>
      </c>
      <c r="C7" s="14" t="s">
        <v>74</v>
      </c>
      <c r="D7" s="24" t="s">
        <v>16</v>
      </c>
      <c r="E7" s="24" t="s">
        <v>75</v>
      </c>
      <c r="F7" s="15"/>
    </row>
    <row r="8" spans="2:9" ht="22.5" customHeight="1">
      <c r="B8" s="16" t="s">
        <v>132</v>
      </c>
      <c r="C8" s="14"/>
      <c r="D8" s="24"/>
      <c r="E8" s="24"/>
      <c r="F8" s="17">
        <f>SUBTOTAL(109,Tableau1155[Montant])</f>
        <v>0</v>
      </c>
    </row>
    <row r="10" spans="2:9">
      <c r="B10" s="18"/>
      <c r="C10" s="18"/>
      <c r="D10" s="18"/>
      <c r="E10" s="18"/>
      <c r="F10" s="18"/>
    </row>
    <row r="11" spans="2:9">
      <c r="B11" s="8"/>
      <c r="C11" s="8"/>
      <c r="D11" s="8"/>
      <c r="E11" s="8"/>
      <c r="F11" s="10"/>
    </row>
    <row r="12" spans="2:9">
      <c r="B12" s="8"/>
      <c r="C12" s="8"/>
      <c r="D12" s="8"/>
      <c r="E12" s="9" t="s">
        <v>135</v>
      </c>
      <c r="F12" s="10"/>
    </row>
    <row r="13" spans="2:9">
      <c r="B13" s="8"/>
      <c r="C13" s="8"/>
      <c r="D13" s="8"/>
      <c r="E13" s="8"/>
      <c r="F13" s="10"/>
    </row>
    <row r="14" spans="2:9">
      <c r="B14" s="8"/>
      <c r="C14" s="8"/>
      <c r="D14" s="8"/>
      <c r="E14" s="8"/>
      <c r="F14" s="10"/>
    </row>
    <row r="15" spans="2:9">
      <c r="B15" s="8"/>
      <c r="C15" s="8"/>
      <c r="D15" s="8"/>
      <c r="E15" s="8"/>
      <c r="F15" s="10"/>
    </row>
    <row r="16" spans="2:9">
      <c r="B16" s="8"/>
      <c r="C16" s="8"/>
      <c r="D16" s="8"/>
      <c r="E16" s="8"/>
      <c r="F16" s="10"/>
    </row>
    <row r="17" spans="2:6">
      <c r="B17" s="8"/>
      <c r="C17" s="8"/>
      <c r="D17" s="8"/>
      <c r="E17" s="9" t="s">
        <v>136</v>
      </c>
      <c r="F17" s="10"/>
    </row>
    <row r="18" spans="2:6">
      <c r="B18" s="8"/>
      <c r="C18" s="8"/>
      <c r="D18" s="8"/>
      <c r="E18" s="8"/>
      <c r="F18" s="10"/>
    </row>
  </sheetData>
  <mergeCells count="1">
    <mergeCell ref="B3:F3"/>
  </mergeCell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AB6D8-9C46-49C8-9FBF-FDE51B07D450}">
  <dimension ref="B1:F31"/>
  <sheetViews>
    <sheetView showGridLines="0" workbookViewId="0">
      <selection activeCell="F8" sqref="F8:F9"/>
    </sheetView>
  </sheetViews>
  <sheetFormatPr defaultColWidth="11.42578125" defaultRowHeight="20.25" customHeight="1"/>
  <cols>
    <col min="1" max="1" width="11.42578125" style="1"/>
    <col min="2" max="2" width="7.140625" style="1" customWidth="1"/>
    <col min="3" max="3" width="35.5703125" style="2" bestFit="1" customWidth="1"/>
    <col min="4" max="4" width="27" style="2" customWidth="1"/>
    <col min="5" max="5" width="31.7109375" style="2" customWidth="1"/>
    <col min="6" max="6" width="18.28515625" style="3" customWidth="1"/>
    <col min="7" max="16384" width="11.42578125" style="1"/>
  </cols>
  <sheetData>
    <row r="1" spans="2:6" ht="16.5"/>
    <row r="2" spans="2:6" ht="16.5"/>
    <row r="3" spans="2:6" ht="16.5"/>
    <row r="4" spans="2:6" ht="16.5"/>
    <row r="5" spans="2:6" ht="27.75">
      <c r="B5" s="54" t="s">
        <v>143</v>
      </c>
      <c r="C5" s="54"/>
      <c r="D5" s="54"/>
      <c r="E5" s="54"/>
      <c r="F5" s="54"/>
    </row>
    <row r="6" spans="2:6" ht="6.75" customHeight="1"/>
    <row r="7" spans="2:6" ht="19.5" customHeight="1">
      <c r="B7" s="12" t="s">
        <v>4</v>
      </c>
      <c r="C7" s="13" t="s">
        <v>5</v>
      </c>
      <c r="D7" s="13" t="s">
        <v>6</v>
      </c>
      <c r="E7" s="13" t="s">
        <v>7</v>
      </c>
      <c r="F7" s="20" t="s">
        <v>138</v>
      </c>
    </row>
    <row r="8" spans="2:6" s="6" customFormat="1" ht="20.25" customHeight="1">
      <c r="B8" s="19">
        <v>7</v>
      </c>
      <c r="C8" s="14" t="s">
        <v>25</v>
      </c>
      <c r="D8" s="25" t="s">
        <v>26</v>
      </c>
      <c r="E8" s="14" t="s">
        <v>27</v>
      </c>
      <c r="F8" s="15"/>
    </row>
    <row r="9" spans="2:6" s="6" customFormat="1" ht="20.25" customHeight="1">
      <c r="B9" s="16">
        <v>12</v>
      </c>
      <c r="C9" s="14" t="s">
        <v>36</v>
      </c>
      <c r="D9" s="25" t="s">
        <v>26</v>
      </c>
      <c r="E9" s="14" t="s">
        <v>37</v>
      </c>
      <c r="F9" s="15"/>
    </row>
    <row r="10" spans="2:6" s="6" customFormat="1" ht="20.25" customHeight="1">
      <c r="B10" s="16" t="s">
        <v>132</v>
      </c>
      <c r="C10" s="14"/>
      <c r="D10" s="14"/>
      <c r="E10" s="14"/>
      <c r="F10" s="17">
        <f>SUBTOTAL(109,Tableau413[[Montant ]])</f>
        <v>0</v>
      </c>
    </row>
    <row r="11" spans="2:6" s="6" customFormat="1" ht="20.25" customHeight="1">
      <c r="B11" s="1"/>
      <c r="C11" s="2"/>
      <c r="D11" s="2"/>
      <c r="E11" s="2"/>
      <c r="F11" s="3"/>
    </row>
    <row r="12" spans="2:6" s="6" customFormat="1" ht="20.25" customHeight="1">
      <c r="B12" s="18"/>
      <c r="C12" s="18"/>
      <c r="D12" s="18"/>
      <c r="E12" s="18"/>
      <c r="F12" s="18"/>
    </row>
    <row r="13" spans="2:6" s="6" customFormat="1" ht="20.25" customHeight="1">
      <c r="B13" s="8"/>
      <c r="C13" s="8"/>
      <c r="D13" s="2"/>
      <c r="E13" s="8"/>
      <c r="F13" s="1"/>
    </row>
    <row r="14" spans="2:6" s="6" customFormat="1" ht="20.25" customHeight="1">
      <c r="B14" s="8"/>
      <c r="C14" s="8"/>
      <c r="D14" s="2"/>
      <c r="E14" s="9" t="s">
        <v>135</v>
      </c>
      <c r="F14" s="1"/>
    </row>
    <row r="15" spans="2:6" s="6" customFormat="1" ht="20.25" customHeight="1">
      <c r="B15" s="8"/>
      <c r="C15" s="8"/>
      <c r="D15" s="2"/>
      <c r="E15" s="8"/>
      <c r="F15" s="1"/>
    </row>
    <row r="16" spans="2:6" s="6" customFormat="1" ht="20.25" customHeight="1">
      <c r="B16" s="8"/>
      <c r="C16" s="8"/>
      <c r="D16" s="2"/>
      <c r="E16" s="8"/>
      <c r="F16" s="1"/>
    </row>
    <row r="17" spans="2:6" s="6" customFormat="1" ht="20.25" customHeight="1">
      <c r="B17" s="8"/>
      <c r="C17" s="8"/>
      <c r="D17" s="2"/>
      <c r="E17" s="8"/>
      <c r="F17" s="1"/>
    </row>
    <row r="18" spans="2:6" ht="20.25" customHeight="1">
      <c r="B18" s="8"/>
      <c r="C18" s="8"/>
      <c r="E18" s="8"/>
      <c r="F18" s="1"/>
    </row>
    <row r="19" spans="2:6" ht="20.25" customHeight="1">
      <c r="B19" s="8"/>
      <c r="C19" s="8"/>
      <c r="E19" s="9" t="s">
        <v>136</v>
      </c>
      <c r="F19" s="1"/>
    </row>
    <row r="20" spans="2:6" ht="32.25" customHeight="1">
      <c r="B20" s="8"/>
      <c r="C20" s="8"/>
      <c r="D20" s="8"/>
      <c r="E20" s="10"/>
      <c r="F20" s="1"/>
    </row>
    <row r="21" spans="2:6" ht="16.5" customHeight="1">
      <c r="C21" s="1"/>
      <c r="D21" s="1"/>
      <c r="E21" s="3"/>
      <c r="F21" s="1"/>
    </row>
    <row r="22" spans="2:6" ht="16.5"/>
    <row r="23" spans="2:6" ht="16.5"/>
    <row r="24" spans="2:6" ht="16.5"/>
    <row r="25" spans="2:6" ht="16.5"/>
    <row r="26" spans="2:6" ht="16.5"/>
    <row r="27" spans="2:6" ht="16.5"/>
    <row r="28" spans="2:6" ht="16.5"/>
    <row r="29" spans="2:6" ht="16.5"/>
    <row r="30" spans="2:6" ht="16.5"/>
    <row r="31" spans="2:6" ht="16.5"/>
  </sheetData>
  <mergeCells count="1">
    <mergeCell ref="B5:F5"/>
  </mergeCells>
  <pageMargins left="0.7" right="0.7" top="0.75" bottom="0.75" header="0.3" footer="0.3"/>
  <drawing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77B12-F822-41A1-AE20-19142A1991F0}">
  <dimension ref="B1:H30"/>
  <sheetViews>
    <sheetView showGridLines="0" topLeftCell="A4" workbookViewId="0">
      <selection activeCell="J18" sqref="J18"/>
    </sheetView>
  </sheetViews>
  <sheetFormatPr defaultColWidth="11.42578125" defaultRowHeight="20.25" customHeight="1"/>
  <cols>
    <col min="1" max="1" width="11.42578125" style="1"/>
    <col min="2" max="2" width="7.140625" style="1" customWidth="1"/>
    <col min="3" max="3" width="35.5703125" style="2" bestFit="1" customWidth="1"/>
    <col min="4" max="4" width="27" style="2" customWidth="1"/>
    <col min="5" max="5" width="31.7109375" style="2" customWidth="1"/>
    <col min="6" max="6" width="18.28515625" style="3" customWidth="1"/>
    <col min="7" max="8" width="13.28515625" style="1" bestFit="1" customWidth="1"/>
    <col min="9" max="16384" width="11.42578125" style="1"/>
  </cols>
  <sheetData>
    <row r="1" spans="2:6" ht="16.5"/>
    <row r="2" spans="2:6" ht="16.5"/>
    <row r="3" spans="2:6" ht="16.5"/>
    <row r="4" spans="2:6" ht="16.5"/>
    <row r="5" spans="2:6" ht="27.75">
      <c r="B5" s="54" t="s">
        <v>144</v>
      </c>
      <c r="C5" s="54"/>
      <c r="D5" s="54"/>
      <c r="E5" s="54"/>
      <c r="F5" s="54"/>
    </row>
    <row r="6" spans="2:6" ht="6.75" customHeight="1"/>
    <row r="7" spans="2:6" ht="18.75" customHeight="1">
      <c r="B7" s="12" t="s">
        <v>4</v>
      </c>
      <c r="C7" s="13" t="s">
        <v>5</v>
      </c>
      <c r="D7" s="13" t="s">
        <v>6</v>
      </c>
      <c r="E7" s="13" t="s">
        <v>7</v>
      </c>
      <c r="F7" s="20" t="s">
        <v>138</v>
      </c>
    </row>
    <row r="8" spans="2:6" s="6" customFormat="1" ht="20.25" customHeight="1">
      <c r="B8" s="19">
        <v>27</v>
      </c>
      <c r="C8" s="5" t="s">
        <v>69</v>
      </c>
      <c r="D8" s="5" t="s">
        <v>70</v>
      </c>
      <c r="E8" s="5" t="s">
        <v>71</v>
      </c>
      <c r="F8" s="11"/>
    </row>
    <row r="9" spans="2:6" s="6" customFormat="1" ht="20.25" customHeight="1">
      <c r="B9" s="19">
        <v>31</v>
      </c>
      <c r="C9" s="5" t="s">
        <v>78</v>
      </c>
      <c r="D9" s="5" t="s">
        <v>70</v>
      </c>
      <c r="E9" s="5" t="s">
        <v>79</v>
      </c>
      <c r="F9" s="11"/>
    </row>
    <row r="10" spans="2:6" s="6" customFormat="1" ht="20.25" customHeight="1">
      <c r="B10" s="19">
        <v>32</v>
      </c>
      <c r="C10" s="5" t="s">
        <v>80</v>
      </c>
      <c r="D10" s="5" t="s">
        <v>70</v>
      </c>
      <c r="E10" s="5" t="s">
        <v>81</v>
      </c>
      <c r="F10" s="11"/>
    </row>
    <row r="11" spans="2:6" s="6" customFormat="1" ht="20.25" customHeight="1">
      <c r="B11" s="19">
        <v>36</v>
      </c>
      <c r="C11" s="14" t="s">
        <v>88</v>
      </c>
      <c r="D11" s="14" t="s">
        <v>70</v>
      </c>
      <c r="E11" s="14" t="s">
        <v>89</v>
      </c>
      <c r="F11" s="15"/>
    </row>
    <row r="12" spans="2:6" s="6" customFormat="1" ht="20.25" customHeight="1">
      <c r="B12" s="19">
        <v>37</v>
      </c>
      <c r="C12" s="14" t="s">
        <v>90</v>
      </c>
      <c r="D12" s="14" t="s">
        <v>70</v>
      </c>
      <c r="E12" s="14" t="s">
        <v>91</v>
      </c>
      <c r="F12" s="15"/>
    </row>
    <row r="13" spans="2:6" s="6" customFormat="1" ht="20.25" customHeight="1">
      <c r="B13" s="19">
        <v>40</v>
      </c>
      <c r="C13" s="14" t="s">
        <v>96</v>
      </c>
      <c r="D13" s="14" t="s">
        <v>70</v>
      </c>
      <c r="E13" s="14" t="s">
        <v>97</v>
      </c>
      <c r="F13" s="15"/>
    </row>
    <row r="14" spans="2:6" s="6" customFormat="1" ht="20.25" customHeight="1">
      <c r="B14" s="19">
        <v>43</v>
      </c>
      <c r="C14" s="14" t="s">
        <v>102</v>
      </c>
      <c r="D14" s="14" t="s">
        <v>70</v>
      </c>
      <c r="E14" s="14" t="s">
        <v>103</v>
      </c>
      <c r="F14" s="15"/>
    </row>
    <row r="15" spans="2:6" s="6" customFormat="1" ht="20.25" customHeight="1">
      <c r="B15" s="19">
        <v>46</v>
      </c>
      <c r="C15" s="14" t="s">
        <v>108</v>
      </c>
      <c r="D15" s="14" t="s">
        <v>70</v>
      </c>
      <c r="E15" s="14" t="s">
        <v>109</v>
      </c>
      <c r="F15" s="15"/>
    </row>
    <row r="16" spans="2:6" s="6" customFormat="1" ht="20.25" customHeight="1">
      <c r="B16" s="16" t="s">
        <v>132</v>
      </c>
      <c r="C16" s="14"/>
      <c r="D16" s="14"/>
      <c r="E16" s="14"/>
      <c r="F16" s="17">
        <f>SUBTOTAL(109,Tableau414[[Montant ]])</f>
        <v>0</v>
      </c>
    </row>
    <row r="17" spans="2:8" ht="28.5" customHeight="1">
      <c r="B17" s="8"/>
      <c r="C17" s="8"/>
      <c r="E17" s="8"/>
      <c r="F17" s="1"/>
      <c r="H17" s="41"/>
    </row>
    <row r="18" spans="2:8" ht="20.25" customHeight="1">
      <c r="B18" s="8"/>
      <c r="C18" s="8"/>
      <c r="E18" s="9" t="s">
        <v>135</v>
      </c>
      <c r="F18" s="1"/>
    </row>
    <row r="19" spans="2:8" ht="32.25" customHeight="1">
      <c r="B19" s="8"/>
      <c r="C19" s="8"/>
      <c r="E19" s="8"/>
      <c r="F19" s="1"/>
      <c r="H19" s="41">
        <f>+Tableau414[[#Totals],[Montant ]]+Tableau413[[#Totals],[Montant ]]+Tableau1155[[#Totals],[Montant]]+Tableau115[[#Totals],[Montant]]+Tableau410[[#Totals],[Montant ]]+Tableau443[[#Totals],[Montant ]]+Tableau4436[[#Totals],[Montant ]]+Tableau44[[#Totals],[Montant ]]</f>
        <v>0</v>
      </c>
    </row>
    <row r="20" spans="2:8" ht="16.5" customHeight="1">
      <c r="B20" s="8"/>
      <c r="C20" s="8"/>
      <c r="E20" s="8"/>
      <c r="F20" s="1"/>
    </row>
    <row r="21" spans="2:8" ht="16.5">
      <c r="B21" s="8"/>
      <c r="C21" s="8"/>
      <c r="E21" s="8"/>
      <c r="F21" s="1"/>
    </row>
    <row r="22" spans="2:8" ht="16.5">
      <c r="B22" s="8"/>
      <c r="C22" s="8"/>
      <c r="E22" s="8"/>
      <c r="F22" s="1"/>
      <c r="G22" s="41"/>
    </row>
    <row r="23" spans="2:8" ht="16.5">
      <c r="B23" s="8"/>
      <c r="C23" s="8"/>
      <c r="E23" s="9" t="s">
        <v>136</v>
      </c>
      <c r="F23" s="1"/>
    </row>
    <row r="24" spans="2:8" ht="16.5">
      <c r="B24" s="8"/>
      <c r="C24" s="8"/>
      <c r="D24" s="8"/>
      <c r="E24" s="10"/>
      <c r="F24" s="1"/>
    </row>
    <row r="25" spans="2:8" ht="16.5">
      <c r="C25" s="1"/>
      <c r="D25" s="1"/>
      <c r="E25" s="3"/>
      <c r="F25" s="1"/>
    </row>
    <row r="26" spans="2:8" ht="16.5"/>
    <row r="27" spans="2:8" ht="16.5"/>
    <row r="28" spans="2:8" ht="16.5"/>
    <row r="29" spans="2:8" ht="16.5"/>
    <row r="30" spans="2:8" ht="16.5"/>
  </sheetData>
  <mergeCells count="1">
    <mergeCell ref="B5:F5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Odette OUENSOU</dc:creator>
  <cp:keywords/>
  <dc:description/>
  <cp:lastModifiedBy/>
  <cp:revision/>
  <dcterms:created xsi:type="dcterms:W3CDTF">2015-06-05T18:19:34Z</dcterms:created>
  <dcterms:modified xsi:type="dcterms:W3CDTF">2025-11-10T11:01:46Z</dcterms:modified>
  <cp:category/>
  <cp:contentStatus/>
</cp:coreProperties>
</file>