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sdpgroupe-my.sharepoint.com/personal/sylvia_toni_sdpgroupe_com/Documents/2025/SDP-SGC DECLARATION IMPOTS 2025/SDP DECLARATION IMPOT 2025/"/>
    </mc:Choice>
  </mc:AlternateContent>
  <xr:revisionPtr revIDLastSave="230" documentId="8_{0AD6E14D-D208-4331-BBDE-6E2DCAFFEFB7}" xr6:coauthVersionLast="47" xr6:coauthVersionMax="47" xr10:uidLastSave="{42FFE647-B77D-4917-9766-955733EACF0F}"/>
  <bookViews>
    <workbookView xWindow="-108" yWindow="-108" windowWidth="23256" windowHeight="12456" firstSheet="1" activeTab="2" xr2:uid="{00000000-000D-0000-FFFF-FFFF00000000}"/>
  </bookViews>
  <sheets>
    <sheet name="Feuil1" sheetId="3" state="hidden" r:id="rId1"/>
    <sheet name="DECEMBRE 2024   " sheetId="17" r:id="rId2"/>
    <sheet name="JANVIER 2025 " sheetId="1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19" l="1"/>
  <c r="G40" i="19"/>
  <c r="G25" i="19"/>
  <c r="G26" i="19"/>
  <c r="G23" i="19" l="1"/>
  <c r="G24" i="19"/>
  <c r="G27" i="19"/>
  <c r="G28" i="19"/>
  <c r="G29" i="19"/>
  <c r="G38" i="19" l="1"/>
  <c r="G36" i="19"/>
  <c r="G37" i="19"/>
  <c r="G18" i="19" l="1"/>
  <c r="G19" i="19"/>
  <c r="G20" i="19"/>
  <c r="G21" i="19"/>
  <c r="G22" i="19"/>
  <c r="G16" i="19"/>
  <c r="G17" i="19" l="1"/>
  <c r="G31" i="19"/>
  <c r="G30" i="19"/>
  <c r="G32" i="19"/>
  <c r="G7" i="19"/>
  <c r="H41" i="19"/>
  <c r="G35" i="19"/>
  <c r="G34" i="19"/>
  <c r="G33" i="19"/>
  <c r="G15" i="19"/>
  <c r="G14" i="19"/>
  <c r="G13" i="19"/>
  <c r="G12" i="19"/>
  <c r="G11" i="19"/>
  <c r="G10" i="19"/>
  <c r="G9" i="19"/>
  <c r="G8" i="19"/>
  <c r="G48" i="17"/>
  <c r="G49" i="17"/>
  <c r="G50" i="17"/>
  <c r="G51" i="17"/>
  <c r="G52" i="17"/>
  <c r="G53" i="17"/>
  <c r="G54" i="17"/>
  <c r="G55" i="17"/>
  <c r="G56" i="17"/>
  <c r="G57" i="17"/>
  <c r="G39" i="17" l="1"/>
  <c r="G40" i="17"/>
  <c r="G41" i="17"/>
  <c r="G42" i="17"/>
  <c r="G43" i="17"/>
  <c r="G44" i="17"/>
  <c r="G45" i="17"/>
  <c r="G46" i="17"/>
  <c r="G30" i="17"/>
  <c r="G31" i="17"/>
  <c r="G32" i="17"/>
  <c r="G33" i="17"/>
  <c r="G34" i="17"/>
  <c r="G24" i="17"/>
  <c r="G25" i="17"/>
  <c r="G26" i="17"/>
  <c r="G27" i="17"/>
  <c r="G28" i="17"/>
  <c r="G29" i="17"/>
  <c r="G35" i="17"/>
  <c r="G36" i="17"/>
  <c r="G37" i="17"/>
  <c r="G38" i="17"/>
  <c r="G47" i="17"/>
  <c r="G12" i="17"/>
  <c r="G13" i="17"/>
  <c r="G14" i="17"/>
  <c r="G15" i="17"/>
  <c r="G16" i="17"/>
  <c r="G17" i="17"/>
  <c r="G18" i="17"/>
  <c r="H104" i="17" l="1"/>
  <c r="G103" i="17"/>
  <c r="G102" i="17"/>
  <c r="G101" i="17"/>
  <c r="G100" i="17"/>
  <c r="G99" i="17"/>
  <c r="G98" i="17"/>
  <c r="G97" i="17"/>
  <c r="G96" i="17"/>
  <c r="G95" i="17"/>
  <c r="G94" i="17"/>
  <c r="G93" i="17"/>
  <c r="G92" i="17"/>
  <c r="G91" i="17"/>
  <c r="G90" i="17"/>
  <c r="G89" i="17"/>
  <c r="G88" i="17"/>
  <c r="G87" i="17"/>
  <c r="G86" i="17"/>
  <c r="G85" i="17"/>
  <c r="G84" i="17"/>
  <c r="G83" i="17"/>
  <c r="G82" i="17"/>
  <c r="G81" i="17"/>
  <c r="G80" i="17"/>
  <c r="G79" i="17"/>
  <c r="G78" i="17"/>
  <c r="G77" i="17"/>
  <c r="G76" i="17"/>
  <c r="G75" i="17"/>
  <c r="G74" i="17"/>
  <c r="G73" i="17"/>
  <c r="G72" i="17"/>
  <c r="G71" i="17"/>
  <c r="G70" i="17"/>
  <c r="G69" i="17"/>
  <c r="G68" i="17"/>
  <c r="G67" i="17"/>
  <c r="G66" i="17"/>
  <c r="G65" i="17"/>
  <c r="G64" i="17"/>
  <c r="G63" i="17"/>
  <c r="G62" i="17"/>
  <c r="G61" i="17"/>
  <c r="G60" i="17"/>
  <c r="G59" i="17"/>
  <c r="G58" i="17"/>
  <c r="G23" i="17"/>
  <c r="G22" i="17"/>
  <c r="G21" i="17"/>
  <c r="G20" i="17"/>
  <c r="G19" i="17"/>
  <c r="G11" i="17"/>
  <c r="G10" i="17"/>
  <c r="G9" i="17"/>
  <c r="G8" i="17"/>
  <c r="G7" i="17"/>
</calcChain>
</file>

<file path=xl/sharedStrings.xml><?xml version="1.0" encoding="utf-8"?>
<sst xmlns="http://schemas.openxmlformats.org/spreadsheetml/2006/main" count="307" uniqueCount="187">
  <si>
    <t>NUMÉRO IFU DU FOURNISSEUR</t>
  </si>
  <si>
    <t>NOM OU RAISON SOCIALE</t>
  </si>
  <si>
    <t>N° DE LA FACTURE</t>
  </si>
  <si>
    <t>DATE DE LA FACTURE (JJ/MM/AAAA)</t>
  </si>
  <si>
    <t>MONTANT HT ACHAT</t>
  </si>
  <si>
    <t>PERIODE</t>
  </si>
  <si>
    <t>TVA SUR ACHAT/PRESTATION</t>
  </si>
  <si>
    <t>TVA SUR PRESTATIONS</t>
  </si>
  <si>
    <t>Total</t>
  </si>
  <si>
    <t>MOOV AFRICA</t>
  </si>
  <si>
    <t>SBIN</t>
  </si>
  <si>
    <t>CITYPOOL SECURITY</t>
  </si>
  <si>
    <t>MULTI SERVICES ASSISTANCES</t>
  </si>
  <si>
    <t>PAPIER PLUS</t>
  </si>
  <si>
    <t>EREVAN BENIN SA</t>
  </si>
  <si>
    <t>SONEB</t>
  </si>
  <si>
    <t>SBEE</t>
  </si>
  <si>
    <t xml:space="preserve">N° PIECE </t>
  </si>
  <si>
    <t>OBSERVATIONS</t>
  </si>
  <si>
    <t>FRANC-PRIX SUPERMARCHE</t>
  </si>
  <si>
    <t>FRUITIZZ</t>
  </si>
  <si>
    <t>AVICENNE</t>
  </si>
  <si>
    <t>3201700158911</t>
  </si>
  <si>
    <t>3200900912711</t>
  </si>
  <si>
    <t>3201910622874</t>
  </si>
  <si>
    <t>3200900585318</t>
  </si>
  <si>
    <t>3200800767213</t>
  </si>
  <si>
    <t>HOME HOTEL</t>
  </si>
  <si>
    <t>3201643173013</t>
  </si>
  <si>
    <t>BS858</t>
  </si>
  <si>
    <t>GIDSARL</t>
  </si>
  <si>
    <t>3201101549414</t>
  </si>
  <si>
    <t>N°002/GID/SDP/2024</t>
  </si>
  <si>
    <t>FN1157</t>
  </si>
  <si>
    <t>BS787</t>
  </si>
  <si>
    <t>3200800777415</t>
  </si>
  <si>
    <t>N°00668</t>
  </si>
  <si>
    <t>FE657681209067</t>
  </si>
  <si>
    <t>BSP449</t>
  </si>
  <si>
    <t>FA101241024671703</t>
  </si>
  <si>
    <t>FE658681214754</t>
  </si>
  <si>
    <t>BSP470</t>
  </si>
  <si>
    <t>SS/SF/9346/24</t>
  </si>
  <si>
    <t>SS/SF/9325/24</t>
  </si>
  <si>
    <t>SS/SF/9326/24</t>
  </si>
  <si>
    <t>CITY24-001761</t>
  </si>
  <si>
    <t>0487/2024/DG/AC</t>
  </si>
  <si>
    <t>M000369197</t>
  </si>
  <si>
    <t>N°202400056266</t>
  </si>
  <si>
    <t>BS865</t>
  </si>
  <si>
    <t>N°202400056270</t>
  </si>
  <si>
    <t>N°202400056272</t>
  </si>
  <si>
    <t>N°202400056273</t>
  </si>
  <si>
    <t>N°202400056267</t>
  </si>
  <si>
    <t>N°202400056259</t>
  </si>
  <si>
    <t>N°202400056258</t>
  </si>
  <si>
    <t>N°202400056265</t>
  </si>
  <si>
    <t>N°202400056268</t>
  </si>
  <si>
    <t>N°202400056269</t>
  </si>
  <si>
    <t>N°202400056261</t>
  </si>
  <si>
    <t>N°202400056260</t>
  </si>
  <si>
    <t>N°202400056262</t>
  </si>
  <si>
    <t>N°202400056255</t>
  </si>
  <si>
    <t>N°202400056256</t>
  </si>
  <si>
    <t>N°202400056257</t>
  </si>
  <si>
    <t>N°202400056254</t>
  </si>
  <si>
    <t>N°202400056253</t>
  </si>
  <si>
    <t>aaec5a7f7d</t>
  </si>
  <si>
    <t>BS870</t>
  </si>
  <si>
    <t>BS871</t>
  </si>
  <si>
    <t>aaecb4e2d</t>
  </si>
  <si>
    <t>N°202400056657</t>
  </si>
  <si>
    <t>N°202400056959</t>
  </si>
  <si>
    <t>N°202400056966</t>
  </si>
  <si>
    <t>FN16102</t>
  </si>
  <si>
    <t>BS882</t>
  </si>
  <si>
    <t>K0000965029</t>
  </si>
  <si>
    <t>BS893</t>
  </si>
  <si>
    <t>FN18850</t>
  </si>
  <si>
    <t>SUPERMARCHE BSS</t>
  </si>
  <si>
    <t>3200700081910</t>
  </si>
  <si>
    <t>TK50197101</t>
  </si>
  <si>
    <t>BS8979</t>
  </si>
  <si>
    <t>CONFORT</t>
  </si>
  <si>
    <t>N°03521</t>
  </si>
  <si>
    <t>BS863</t>
  </si>
  <si>
    <t>BS880</t>
  </si>
  <si>
    <t>N°03552</t>
  </si>
  <si>
    <t>BS881</t>
  </si>
  <si>
    <t>N°202400056813</t>
  </si>
  <si>
    <t>BS892</t>
  </si>
  <si>
    <t>FACASIEG24121093</t>
  </si>
  <si>
    <t>BS894</t>
  </si>
  <si>
    <t>N°202400058312</t>
  </si>
  <si>
    <t>BS896</t>
  </si>
  <si>
    <t>BS897</t>
  </si>
  <si>
    <t>N°202400058404</t>
  </si>
  <si>
    <t>BS901</t>
  </si>
  <si>
    <t>aaec5c67cd</t>
  </si>
  <si>
    <t>BS907</t>
  </si>
  <si>
    <t>FN20798</t>
  </si>
  <si>
    <t>N°2024-FV1418</t>
  </si>
  <si>
    <t>FE658033100234</t>
  </si>
  <si>
    <t>BS916</t>
  </si>
  <si>
    <t>FE658033100235</t>
  </si>
  <si>
    <t>aaec51f141</t>
  </si>
  <si>
    <t>BS913</t>
  </si>
  <si>
    <t>CMD5159560</t>
  </si>
  <si>
    <t>CMD5159562</t>
  </si>
  <si>
    <t>CMD2369465</t>
  </si>
  <si>
    <t>N°202400059923</t>
  </si>
  <si>
    <t>BS918</t>
  </si>
  <si>
    <t>Une partie des TVA de cette facture n'ap as été prise en compe dans les déclaration du mois de novembre soit (90f).Sur le total de 6141f, 6051f ont été déclaré</t>
  </si>
  <si>
    <t xml:space="preserve">Sur cette facture on a constater que le montant de TVA déclarer soit (456f) est supérieur au montant qui dévait être déclaré soit (366f)  </t>
  </si>
  <si>
    <t>TVA SUR ACHATS ET PRESTATIONS</t>
  </si>
  <si>
    <t>NOTE DE FRAIS</t>
  </si>
  <si>
    <t>M000371364</t>
  </si>
  <si>
    <t>FRANC PRIX BENIN</t>
  </si>
  <si>
    <t>FN42436</t>
  </si>
  <si>
    <t>FN42157</t>
  </si>
  <si>
    <t>FN42149</t>
  </si>
  <si>
    <t>FN42147</t>
  </si>
  <si>
    <t>ETS MON ŒUVRE</t>
  </si>
  <si>
    <t>aaec566dd5</t>
  </si>
  <si>
    <t>TK50200373</t>
  </si>
  <si>
    <t>K0001020555</t>
  </si>
  <si>
    <t>aaec5d79e1</t>
  </si>
  <si>
    <t>202500001142'</t>
  </si>
  <si>
    <t>LE HUBLOT</t>
  </si>
  <si>
    <t>3201810281432'</t>
  </si>
  <si>
    <t>N°10057</t>
  </si>
  <si>
    <t>3200900585318'</t>
  </si>
  <si>
    <t>N°002/2025</t>
  </si>
  <si>
    <t>BS001</t>
  </si>
  <si>
    <t>BS003</t>
  </si>
  <si>
    <t>BS007</t>
  </si>
  <si>
    <t>BS008</t>
  </si>
  <si>
    <t>BS023</t>
  </si>
  <si>
    <t>BS017</t>
  </si>
  <si>
    <t>BP002</t>
  </si>
  <si>
    <t>OV001</t>
  </si>
  <si>
    <t>aaec54c441</t>
  </si>
  <si>
    <t>BS041</t>
  </si>
  <si>
    <t>3202112909533</t>
  </si>
  <si>
    <t>AS WORLD TECH</t>
  </si>
  <si>
    <t>EM01082840-266</t>
  </si>
  <si>
    <t>BS020</t>
  </si>
  <si>
    <t>1201001289302</t>
  </si>
  <si>
    <t>IBJ0001039816</t>
  </si>
  <si>
    <t>IBJ000103982116</t>
  </si>
  <si>
    <t>FACASIEG25011411</t>
  </si>
  <si>
    <t>BS043</t>
  </si>
  <si>
    <t>BS052</t>
  </si>
  <si>
    <t>SS/SF/0211/25</t>
  </si>
  <si>
    <t>SS/SF/0210/25</t>
  </si>
  <si>
    <t>SS/SF/0212/25</t>
  </si>
  <si>
    <t>3202283492857</t>
  </si>
  <si>
    <t>PROXIMITY GROUP AFRICA</t>
  </si>
  <si>
    <t>EM01214010-159</t>
  </si>
  <si>
    <t>CITY25-000066</t>
  </si>
  <si>
    <t>0021/2025/DG/AC</t>
  </si>
  <si>
    <t>2201001240706</t>
  </si>
  <si>
    <t>AVENIR PLUS</t>
  </si>
  <si>
    <t>N°007787/2025/AVBOHICON</t>
  </si>
  <si>
    <t>3201810230450</t>
  </si>
  <si>
    <t>FAME TRADING COMPAGNY</t>
  </si>
  <si>
    <t>EM01032074-5492</t>
  </si>
  <si>
    <t>K0001021654</t>
  </si>
  <si>
    <t>BS064</t>
  </si>
  <si>
    <t>BS065</t>
  </si>
  <si>
    <t>FE650032100812</t>
  </si>
  <si>
    <t>BS069</t>
  </si>
  <si>
    <t>K0001018336</t>
  </si>
  <si>
    <t>K0000961071</t>
  </si>
  <si>
    <t>BS066</t>
  </si>
  <si>
    <t>K0000969082</t>
  </si>
  <si>
    <t>BS067</t>
  </si>
  <si>
    <t>aaec5aee23</t>
  </si>
  <si>
    <t>BS077</t>
  </si>
  <si>
    <t>MTN</t>
  </si>
  <si>
    <t>3200900819113</t>
  </si>
  <si>
    <t>PHBJ-SS-0000123820</t>
  </si>
  <si>
    <t>BS054</t>
  </si>
  <si>
    <t>FE660043101090</t>
  </si>
  <si>
    <t>CFAO MOBILITY</t>
  </si>
  <si>
    <t>3200800595011</t>
  </si>
  <si>
    <t>FVAV179875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</si>
</sst>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40C]mmm\-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8"/>
      <color rgb="FFC00000"/>
      <name val="Calibri Light"/>
      <family val="2"/>
      <scheme val="major"/>
    </font>
    <font>
      <sz val="11"/>
      <name val="Calibri Light"/>
      <family val="2"/>
      <scheme val="major"/>
    </font>
    <font>
      <b/>
      <sz val="26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rgb="FF000000"/>
      <name val="Calibri Light"/>
      <family val="2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</font>
    <font>
      <sz val="8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</font>
    <font>
      <sz val="11"/>
      <color rgb="FFFF0000"/>
      <name val="Calibri Light"/>
      <family val="2"/>
      <scheme val="major"/>
    </font>
    <font>
      <sz val="11"/>
      <color rgb="FFFF0000"/>
      <name val="Calibri Light"/>
      <family val="2"/>
    </font>
    <font>
      <sz val="11"/>
      <color theme="0"/>
      <name val="Calibri Light"/>
      <family val="2"/>
      <scheme val="major"/>
    </font>
    <font>
      <sz val="11"/>
      <color theme="0"/>
      <name val="Calibri Light"/>
      <family val="2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</font>
    <font>
      <sz val="11"/>
      <color rgb="FF000000"/>
      <name val="Calibri Light"/>
    </font>
    <font>
      <b/>
      <sz val="11"/>
      <color rgb="FFC00000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6">
    <xf numFmtId="0" fontId="0" fillId="0" borderId="0" xfId="0"/>
    <xf numFmtId="0" fontId="5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164" fontId="2" fillId="2" borderId="3" xfId="1" applyNumberFormat="1" applyFont="1" applyFill="1" applyBorder="1" applyAlignment="1">
      <alignment horizontal="center" vertical="center" wrapText="1"/>
    </xf>
    <xf numFmtId="164" fontId="2" fillId="2" borderId="2" xfId="1" quotePrefix="1" applyNumberFormat="1" applyFont="1" applyFill="1" applyBorder="1" applyAlignment="1">
      <alignment horizontal="center" vertical="center" wrapText="1"/>
    </xf>
    <xf numFmtId="164" fontId="2" fillId="2" borderId="1" xfId="1" quotePrefix="1" applyNumberFormat="1" applyFont="1" applyFill="1" applyBorder="1" applyAlignment="1">
      <alignment horizontal="center" vertical="center" wrapText="1"/>
    </xf>
    <xf numFmtId="164" fontId="2" fillId="2" borderId="8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1" fontId="2" fillId="2" borderId="5" xfId="1" applyNumberFormat="1" applyFont="1" applyFill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164" fontId="9" fillId="2" borderId="3" xfId="1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1" fontId="2" fillId="2" borderId="1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Alignment="1">
      <alignment horizontal="center" vertical="center" wrapText="1"/>
    </xf>
    <xf numFmtId="164" fontId="2" fillId="2" borderId="0" xfId="1" applyNumberFormat="1" applyFont="1" applyFill="1" applyAlignment="1">
      <alignment horizontal="center" vertical="center" wrapText="1"/>
    </xf>
    <xf numFmtId="14" fontId="2" fillId="2" borderId="0" xfId="1" applyNumberFormat="1" applyFont="1" applyFill="1" applyAlignment="1">
      <alignment horizontal="center" vertic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164" fontId="3" fillId="2" borderId="5" xfId="1" applyNumberFormat="1" applyFont="1" applyFill="1" applyBorder="1" applyAlignment="1">
      <alignment horizontal="center" vertical="center" wrapText="1"/>
    </xf>
    <xf numFmtId="14" fontId="3" fillId="2" borderId="5" xfId="1" applyNumberFormat="1" applyFont="1" applyFill="1" applyBorder="1" applyAlignment="1">
      <alignment horizontal="center" vertical="center" wrapText="1"/>
    </xf>
    <xf numFmtId="164" fontId="3" fillId="2" borderId="6" xfId="1" applyNumberFormat="1" applyFont="1" applyFill="1" applyBorder="1" applyAlignment="1">
      <alignment horizontal="center" vertical="center" wrapText="1"/>
    </xf>
    <xf numFmtId="164" fontId="8" fillId="2" borderId="10" xfId="1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/>
    <xf numFmtId="164" fontId="10" fillId="2" borderId="2" xfId="1" quotePrefix="1" applyNumberFormat="1" applyFont="1" applyFill="1" applyBorder="1" applyAlignment="1">
      <alignment horizontal="center" vertical="center" wrapText="1"/>
    </xf>
    <xf numFmtId="164" fontId="10" fillId="2" borderId="1" xfId="1" applyNumberFormat="1" applyFont="1" applyFill="1" applyBorder="1" applyAlignment="1">
      <alignment horizontal="center" vertical="center" wrapText="1"/>
    </xf>
    <xf numFmtId="14" fontId="10" fillId="2" borderId="1" xfId="1" applyNumberFormat="1" applyFont="1" applyFill="1" applyBorder="1" applyAlignment="1">
      <alignment horizontal="center" vertical="center" wrapText="1"/>
    </xf>
    <xf numFmtId="164" fontId="10" fillId="2" borderId="3" xfId="1" applyNumberFormat="1" applyFont="1" applyFill="1" applyBorder="1" applyAlignment="1">
      <alignment horizontal="center" vertical="center" wrapText="1"/>
    </xf>
    <xf numFmtId="164" fontId="11" fillId="2" borderId="3" xfId="1" applyNumberFormat="1" applyFont="1" applyFill="1" applyBorder="1" applyAlignment="1">
      <alignment horizontal="center" vertical="center" wrapText="1"/>
    </xf>
    <xf numFmtId="164" fontId="13" fillId="2" borderId="1" xfId="1" applyNumberFormat="1" applyFont="1" applyFill="1" applyBorder="1" applyAlignment="1">
      <alignment horizontal="center" vertical="center" wrapText="1"/>
    </xf>
    <xf numFmtId="164" fontId="13" fillId="2" borderId="8" xfId="1" applyNumberFormat="1" applyFont="1" applyFill="1" applyBorder="1" applyAlignment="1">
      <alignment horizontal="center" vertical="center" wrapText="1"/>
    </xf>
    <xf numFmtId="14" fontId="13" fillId="2" borderId="1" xfId="1" applyNumberFormat="1" applyFont="1" applyFill="1" applyBorder="1" applyAlignment="1">
      <alignment horizontal="center" vertical="center" wrapText="1"/>
    </xf>
    <xf numFmtId="164" fontId="13" fillId="2" borderId="3" xfId="1" applyNumberFormat="1" applyFont="1" applyFill="1" applyBorder="1" applyAlignment="1">
      <alignment horizontal="center" vertical="center" wrapText="1"/>
    </xf>
    <xf numFmtId="164" fontId="14" fillId="2" borderId="3" xfId="1" applyNumberFormat="1" applyFont="1" applyFill="1" applyBorder="1" applyAlignment="1">
      <alignment horizontal="center" vertical="center" wrapText="1"/>
    </xf>
    <xf numFmtId="164" fontId="9" fillId="2" borderId="12" xfId="1" applyNumberFormat="1" applyFont="1" applyFill="1" applyBorder="1" applyAlignment="1">
      <alignment horizontal="center" vertical="center" wrapText="1"/>
    </xf>
    <xf numFmtId="164" fontId="13" fillId="2" borderId="2" xfId="1" quotePrefix="1" applyNumberFormat="1" applyFont="1" applyFill="1" applyBorder="1" applyAlignment="1">
      <alignment horizontal="center" vertical="center" wrapText="1"/>
    </xf>
    <xf numFmtId="164" fontId="5" fillId="2" borderId="3" xfId="1" applyNumberFormat="1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164" fontId="2" fillId="2" borderId="7" xfId="1" applyNumberFormat="1" applyFont="1" applyFill="1" applyBorder="1" applyAlignment="1">
      <alignment horizontal="center" vertical="center" wrapText="1"/>
    </xf>
    <xf numFmtId="1" fontId="5" fillId="2" borderId="1" xfId="1" applyNumberFormat="1" applyFont="1" applyFill="1" applyBorder="1" applyAlignment="1">
      <alignment horizontal="center" vertical="center" wrapText="1"/>
    </xf>
    <xf numFmtId="1" fontId="15" fillId="4" borderId="5" xfId="1" applyNumberFormat="1" applyFont="1" applyFill="1" applyBorder="1" applyAlignment="1">
      <alignment horizontal="center" vertical="center" wrapText="1"/>
    </xf>
    <xf numFmtId="164" fontId="15" fillId="4" borderId="1" xfId="1" applyNumberFormat="1" applyFont="1" applyFill="1" applyBorder="1" applyAlignment="1">
      <alignment horizontal="center" vertical="center" wrapText="1"/>
    </xf>
    <xf numFmtId="164" fontId="15" fillId="4" borderId="8" xfId="1" applyNumberFormat="1" applyFont="1" applyFill="1" applyBorder="1" applyAlignment="1">
      <alignment horizontal="center" vertical="center" wrapText="1"/>
    </xf>
    <xf numFmtId="14" fontId="15" fillId="4" borderId="1" xfId="1" applyNumberFormat="1" applyFont="1" applyFill="1" applyBorder="1" applyAlignment="1">
      <alignment horizontal="center" vertical="center" wrapText="1"/>
    </xf>
    <xf numFmtId="164" fontId="15" fillId="4" borderId="3" xfId="1" applyNumberFormat="1" applyFont="1" applyFill="1" applyBorder="1" applyAlignment="1">
      <alignment horizontal="center" vertical="center" wrapText="1"/>
    </xf>
    <xf numFmtId="164" fontId="16" fillId="4" borderId="3" xfId="1" applyNumberFormat="1" applyFont="1" applyFill="1" applyBorder="1" applyAlignment="1">
      <alignment horizontal="center" vertical="center" wrapText="1"/>
    </xf>
    <xf numFmtId="0" fontId="15" fillId="4" borderId="0" xfId="0" applyFont="1" applyFill="1"/>
    <xf numFmtId="1" fontId="2" fillId="4" borderId="1" xfId="1" applyNumberFormat="1" applyFont="1" applyFill="1" applyBorder="1" applyAlignment="1">
      <alignment horizontal="center" vertical="center" wrapText="1"/>
    </xf>
    <xf numFmtId="164" fontId="2" fillId="4" borderId="1" xfId="1" applyNumberFormat="1" applyFont="1" applyFill="1" applyBorder="1" applyAlignment="1">
      <alignment horizontal="center" vertical="center" wrapText="1"/>
    </xf>
    <xf numFmtId="164" fontId="2" fillId="4" borderId="8" xfId="1" applyNumberFormat="1" applyFont="1" applyFill="1" applyBorder="1" applyAlignment="1">
      <alignment horizontal="center" vertical="center" wrapText="1"/>
    </xf>
    <xf numFmtId="14" fontId="2" fillId="4" borderId="1" xfId="1" applyNumberFormat="1" applyFont="1" applyFill="1" applyBorder="1" applyAlignment="1">
      <alignment horizontal="center" vertical="center" wrapText="1"/>
    </xf>
    <xf numFmtId="164" fontId="2" fillId="4" borderId="3" xfId="1" applyNumberFormat="1" applyFont="1" applyFill="1" applyBorder="1" applyAlignment="1">
      <alignment horizontal="center" vertical="center" wrapText="1"/>
    </xf>
    <xf numFmtId="164" fontId="9" fillId="4" borderId="3" xfId="1" applyNumberFormat="1" applyFont="1" applyFill="1" applyBorder="1" applyAlignment="1">
      <alignment horizontal="center" vertical="center" wrapText="1"/>
    </xf>
    <xf numFmtId="0" fontId="2" fillId="4" borderId="0" xfId="0" applyFont="1" applyFill="1"/>
    <xf numFmtId="164" fontId="17" fillId="3" borderId="1" xfId="1" applyNumberFormat="1" applyFont="1" applyFill="1" applyBorder="1" applyAlignment="1">
      <alignment horizontal="center" vertical="center" wrapText="1"/>
    </xf>
    <xf numFmtId="164" fontId="17" fillId="3" borderId="8" xfId="1" applyNumberFormat="1" applyFont="1" applyFill="1" applyBorder="1" applyAlignment="1">
      <alignment horizontal="center" vertical="center" wrapText="1"/>
    </xf>
    <xf numFmtId="14" fontId="17" fillId="3" borderId="1" xfId="1" applyNumberFormat="1" applyFont="1" applyFill="1" applyBorder="1" applyAlignment="1">
      <alignment horizontal="center" vertical="center" wrapText="1"/>
    </xf>
    <xf numFmtId="164" fontId="17" fillId="3" borderId="3" xfId="1" applyNumberFormat="1" applyFont="1" applyFill="1" applyBorder="1" applyAlignment="1">
      <alignment horizontal="center" vertical="center" wrapText="1"/>
    </xf>
    <xf numFmtId="0" fontId="17" fillId="3" borderId="0" xfId="0" applyFont="1" applyFill="1"/>
    <xf numFmtId="1" fontId="17" fillId="3" borderId="1" xfId="1" applyNumberFormat="1" applyFont="1" applyFill="1" applyBorder="1" applyAlignment="1">
      <alignment horizontal="center" vertical="center" wrapText="1"/>
    </xf>
    <xf numFmtId="164" fontId="17" fillId="3" borderId="2" xfId="1" quotePrefix="1" applyNumberFormat="1" applyFont="1" applyFill="1" applyBorder="1" applyAlignment="1">
      <alignment horizontal="center" vertical="center" wrapText="1"/>
    </xf>
    <xf numFmtId="164" fontId="18" fillId="3" borderId="3" xfId="1" applyNumberFormat="1" applyFont="1" applyFill="1" applyBorder="1" applyAlignment="1">
      <alignment horizontal="center" vertical="center" wrapText="1"/>
    </xf>
    <xf numFmtId="1" fontId="15" fillId="2" borderId="1" xfId="1" applyNumberFormat="1" applyFont="1" applyFill="1" applyBorder="1" applyAlignment="1">
      <alignment horizontal="center" vertical="center" wrapText="1"/>
    </xf>
    <xf numFmtId="164" fontId="15" fillId="2" borderId="1" xfId="1" applyNumberFormat="1" applyFont="1" applyFill="1" applyBorder="1" applyAlignment="1">
      <alignment horizontal="center" vertical="center" wrapText="1"/>
    </xf>
    <xf numFmtId="164" fontId="15" fillId="2" borderId="8" xfId="1" applyNumberFormat="1" applyFont="1" applyFill="1" applyBorder="1" applyAlignment="1">
      <alignment horizontal="center" vertical="center" wrapText="1"/>
    </xf>
    <xf numFmtId="14" fontId="15" fillId="2" borderId="1" xfId="1" applyNumberFormat="1" applyFont="1" applyFill="1" applyBorder="1" applyAlignment="1">
      <alignment horizontal="center" vertical="center" wrapText="1"/>
    </xf>
    <xf numFmtId="164" fontId="15" fillId="2" borderId="3" xfId="1" applyNumberFormat="1" applyFont="1" applyFill="1" applyBorder="1" applyAlignment="1">
      <alignment horizontal="center" vertical="center" wrapText="1"/>
    </xf>
    <xf numFmtId="164" fontId="16" fillId="2" borderId="3" xfId="1" applyNumberFormat="1" applyFont="1" applyFill="1" applyBorder="1" applyAlignment="1">
      <alignment horizontal="center" vertical="center" wrapText="1"/>
    </xf>
    <xf numFmtId="0" fontId="15" fillId="2" borderId="0" xfId="0" applyFont="1" applyFill="1"/>
    <xf numFmtId="164" fontId="9" fillId="2" borderId="1" xfId="1" applyNumberFormat="1" applyFont="1" applyFill="1" applyBorder="1" applyAlignment="1">
      <alignment horizontal="center" vertical="center" wrapText="1"/>
    </xf>
    <xf numFmtId="164" fontId="19" fillId="2" borderId="1" xfId="1" applyNumberFormat="1" applyFont="1" applyFill="1" applyBorder="1" applyAlignment="1">
      <alignment horizontal="center" vertical="center" wrapText="1"/>
    </xf>
    <xf numFmtId="164" fontId="19" fillId="2" borderId="8" xfId="1" applyNumberFormat="1" applyFont="1" applyFill="1" applyBorder="1" applyAlignment="1">
      <alignment horizontal="center" vertical="center" wrapText="1"/>
    </xf>
    <xf numFmtId="14" fontId="19" fillId="2" borderId="1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horizontal="center" vertical="center" wrapText="1"/>
    </xf>
    <xf numFmtId="164" fontId="20" fillId="2" borderId="3" xfId="1" applyNumberFormat="1" applyFont="1" applyFill="1" applyBorder="1" applyAlignment="1">
      <alignment horizontal="center" vertical="center" wrapText="1"/>
    </xf>
    <xf numFmtId="1" fontId="15" fillId="2" borderId="5" xfId="1" applyNumberFormat="1" applyFont="1" applyFill="1" applyBorder="1" applyAlignment="1">
      <alignment horizontal="center" vertical="center" wrapText="1"/>
    </xf>
    <xf numFmtId="164" fontId="21" fillId="2" borderId="3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1" fontId="2" fillId="2" borderId="5" xfId="1" quotePrefix="1" applyNumberFormat="1" applyFont="1" applyFill="1" applyBorder="1" applyAlignment="1">
      <alignment horizontal="center" vertical="center" wrapText="1"/>
    </xf>
    <xf numFmtId="164" fontId="19" fillId="2" borderId="2" xfId="1" quotePrefix="1" applyNumberFormat="1" applyFont="1" applyFill="1" applyBorder="1" applyAlignment="1">
      <alignment horizontal="center" vertical="center" wrapText="1"/>
    </xf>
    <xf numFmtId="1" fontId="2" fillId="2" borderId="1" xfId="1" quotePrefix="1" applyNumberFormat="1" applyFont="1" applyFill="1" applyBorder="1" applyAlignment="1">
      <alignment horizontal="center" vertical="center" wrapText="1"/>
    </xf>
    <xf numFmtId="164" fontId="19" fillId="2" borderId="1" xfId="1" quotePrefix="1" applyNumberFormat="1" applyFont="1" applyFill="1" applyBorder="1" applyAlignment="1">
      <alignment horizontal="center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1" fontId="22" fillId="2" borderId="5" xfId="1" applyNumberFormat="1" applyFont="1" applyFill="1" applyBorder="1" applyAlignment="1">
      <alignment horizontal="center" vertical="center" wrapText="1"/>
    </xf>
    <xf numFmtId="164" fontId="22" fillId="2" borderId="1" xfId="1" applyNumberFormat="1" applyFont="1" applyFill="1" applyBorder="1" applyAlignment="1">
      <alignment horizontal="center" vertical="center" wrapText="1"/>
    </xf>
    <xf numFmtId="164" fontId="22" fillId="2" borderId="8" xfId="1" applyNumberFormat="1" applyFont="1" applyFill="1" applyBorder="1" applyAlignment="1">
      <alignment horizontal="center" vertical="center" wrapText="1"/>
    </xf>
    <xf numFmtId="14" fontId="22" fillId="2" borderId="1" xfId="1" applyNumberFormat="1" applyFont="1" applyFill="1" applyBorder="1" applyAlignment="1">
      <alignment horizontal="center" vertical="center" wrapText="1"/>
    </xf>
    <xf numFmtId="164" fontId="22" fillId="2" borderId="3" xfId="1" applyNumberFormat="1" applyFont="1" applyFill="1" applyBorder="1" applyAlignment="1">
      <alignment horizontal="center" vertical="center" wrapText="1"/>
    </xf>
    <xf numFmtId="164" fontId="3" fillId="2" borderId="2" xfId="1" quotePrefix="1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164" fontId="3" fillId="2" borderId="8" xfId="1" applyNumberFormat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</cellXfs>
  <cellStyles count="6">
    <cellStyle name="Milliers" xfId="1" builtinId="3"/>
    <cellStyle name="Milliers [0] 2" xfId="3" xr:uid="{E58EF6E3-CA25-4CF8-ACA5-E7D802346EC4}"/>
    <cellStyle name="Milliers 2" xfId="2" xr:uid="{850F99E0-6A84-496E-8CB6-BF62BA064A86}"/>
    <cellStyle name="Milliers 3" xfId="4" xr:uid="{FC884090-2B24-440F-B547-60CFE7D96CA9}"/>
    <cellStyle name="Milliers 4" xfId="5" xr:uid="{C76BDCB8-804A-4118-888E-4321E24E2450}"/>
    <cellStyle name="Normal" xfId="0" builtinId="0"/>
  </cellStyles>
  <dxfs count="5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ill>
        <patternFill>
          <fgColor rgb="FF000000"/>
          <bgColor rgb="FFFFFFFF"/>
        </patternFill>
      </fill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none"/>
      </font>
      <numFmt numFmtId="166" formatCode="_-* #.##0_-;\-* #.##0_-;_-* &quot;-&quot;??_-;_-@_-"/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ill>
        <patternFill>
          <fgColor rgb="FF000000"/>
          <bgColor rgb="FFFFFFFF"/>
        </patternFill>
      </fill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none"/>
      </font>
      <numFmt numFmtId="166" formatCode="_-* #.##0_-;\-* #.##0_-;_-* &quot;-&quot;??_-;_-@_-"/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[$-40C]mmm\-yy;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3" displayName="Tableau3" ref="B2:B14" headerRowDxfId="49" dataDxfId="47" totalsRowDxfId="46" headerRowBorderDxfId="48">
  <autoFilter ref="B2:B14" xr:uid="{00000000-0009-0000-0100-000001000000}"/>
  <tableColumns count="1">
    <tableColumn id="1" xr3:uid="{00000000-0010-0000-0000-000001000000}" name="PERIODE" totalsRowFunction="count" dataDxfId="45" totalsRowDxfId="44"/>
  </tableColumns>
  <tableStyleInfo name="TableStyleLight11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4C56F1B-6996-4D47-8A5F-59EA596CD936}" name="Tableau2456789101114" displayName="Tableau2456789101114" ref="B6:I104" totalsRowCount="1" headerRowDxfId="43" dataDxfId="41" totalsRowDxfId="39" headerRowBorderDxfId="42" tableBorderDxfId="40" totalsRowBorderDxfId="38" headerRowCellStyle="Milliers" dataCellStyle="Milliers">
  <autoFilter ref="B6:I103" xr:uid="{64C56F1B-6996-4D47-8A5F-59EA596CD936}"/>
  <tableColumns count="8">
    <tableColumn id="1" xr3:uid="{9A4E64AF-229C-4CD8-9671-5D5992E3BEC7}" name="NUMÉRO IFU DU FOURNISSEUR" totalsRowLabel="Total" dataDxfId="37" totalsRowDxfId="36" dataCellStyle="Milliers"/>
    <tableColumn id="2" xr3:uid="{3B45AF69-9DE0-4531-AA55-EB89FD89F383}" name="NOM OU RAISON SOCIALE" dataDxfId="35" totalsRowDxfId="34" dataCellStyle="Milliers"/>
    <tableColumn id="3" xr3:uid="{F7FDE4D2-2644-4741-B47A-C31E7A66A99D}" name="N° DE LA FACTURE" dataDxfId="33" totalsRowDxfId="32" dataCellStyle="Milliers"/>
    <tableColumn id="6" xr3:uid="{8C53689E-6597-4CA8-BBED-2EB0E9912EF3}" name="N° PIECE " dataDxfId="31" totalsRowDxfId="30" dataCellStyle="Milliers"/>
    <tableColumn id="4" xr3:uid="{5B470A7F-5679-4C68-B933-2C4C4D7378B0}" name="DATE DE LA FACTURE (JJ/MM/AAAA)" dataDxfId="29" totalsRowDxfId="28" dataCellStyle="Milliers"/>
    <tableColumn id="5" xr3:uid="{0D2E73D1-D61B-4A6C-A358-ADBD16AB9570}" name="MONTANT HT ACHAT" dataDxfId="27" totalsRowDxfId="26" dataCellStyle="Milliers">
      <calculatedColumnFormula>+Tableau2456789101114[[#This Row],[TVA SUR ACHAT/PRESTATION]]/0.18</calculatedColumnFormula>
    </tableColumn>
    <tableColumn id="8" xr3:uid="{90C13E80-0800-4330-8999-8BD138EBB94F}" name="TVA SUR ACHAT/PRESTATION" totalsRowFunction="sum" dataDxfId="25" totalsRowDxfId="24" dataCellStyle="Milliers"/>
    <tableColumn id="7" xr3:uid="{3213BB7E-19BD-4D42-8D47-3DA9B98FEAC4}" name="OBSERVATIONS" dataDxfId="23" totalsRowDxfId="22" dataCellStyle="Milliers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B1D811E-2F17-4817-8955-E8172EE9680D}" name="Tableau24567891011143" displayName="Tableau24567891011143" ref="B6:I41" totalsRowCount="1" headerRowDxfId="21" dataDxfId="19" totalsRowDxfId="17" headerRowBorderDxfId="20" tableBorderDxfId="18" totalsRowBorderDxfId="16" headerRowCellStyle="Milliers" dataCellStyle="Milliers">
  <autoFilter ref="B6:I40" xr:uid="{64C56F1B-6996-4D47-8A5F-59EA596CD936}"/>
  <tableColumns count="8">
    <tableColumn id="1" xr3:uid="{6A64053F-E219-4222-A78D-7B288AA133D5}" name="NUMÉRO IFU DU FOURNISSEUR" totalsRowLabel="Total" dataDxfId="15" totalsRowDxfId="7" dataCellStyle="Milliers"/>
    <tableColumn id="2" xr3:uid="{E61E5368-FB6B-41E7-8D5F-7C1998247D30}" name="NOM OU RAISON SOCIALE" dataDxfId="14" totalsRowDxfId="6" dataCellStyle="Milliers"/>
    <tableColumn id="3" xr3:uid="{CD59A118-1F85-4141-AA21-C9988DE164C9}" name="N° DE LA FACTURE" dataDxfId="13" totalsRowDxfId="5" dataCellStyle="Milliers"/>
    <tableColumn id="6" xr3:uid="{27B7081B-981D-4B94-A57F-33804F4EC884}" name="N° PIECE " dataDxfId="12" totalsRowDxfId="4" dataCellStyle="Milliers"/>
    <tableColumn id="4" xr3:uid="{512A0DE1-AA57-477D-8D96-3B0481BCD6D2}" name="DATE DE LA FACTURE (JJ/MM/AAAA)" dataDxfId="11" totalsRowDxfId="3" dataCellStyle="Milliers"/>
    <tableColumn id="5" xr3:uid="{F96718CB-45AC-4A86-B763-D298E7C6D1D2}" name="MONTANT HT ACHAT" dataDxfId="10" totalsRowDxfId="2" dataCellStyle="Milliers">
      <calculatedColumnFormula>+Tableau24567891011143[[#This Row],[TVA SUR ACHAT/PRESTATION]]/0.18</calculatedColumnFormula>
    </tableColumn>
    <tableColumn id="8" xr3:uid="{2E71371D-61E7-4E85-ABA2-8E498E8D8D23}" name="TVA SUR ACHAT/PRESTATION" totalsRowFunction="sum" dataDxfId="9" totalsRowDxfId="1" dataCellStyle="Milliers"/>
    <tableColumn id="7" xr3:uid="{956E88BD-C285-4AA4-9C81-075E3B02CF5F}" name="OBSERVATIONS" dataDxfId="8" totalsRowDxfId="0" dataCellStyle="Millier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14"/>
  <sheetViews>
    <sheetView workbookViewId="0">
      <selection activeCell="E12" sqref="E12:E13"/>
    </sheetView>
  </sheetViews>
  <sheetFormatPr baseColWidth="10" defaultRowHeight="14.4" x14ac:dyDescent="0.3"/>
  <sheetData>
    <row r="2" spans="2:2" x14ac:dyDescent="0.3">
      <c r="B2" s="1" t="s">
        <v>5</v>
      </c>
    </row>
    <row r="3" spans="2:2" x14ac:dyDescent="0.3">
      <c r="B3" s="2">
        <v>45292</v>
      </c>
    </row>
    <row r="4" spans="2:2" x14ac:dyDescent="0.3">
      <c r="B4" s="2">
        <v>45323</v>
      </c>
    </row>
    <row r="5" spans="2:2" x14ac:dyDescent="0.3">
      <c r="B5" s="2">
        <v>45352</v>
      </c>
    </row>
    <row r="6" spans="2:2" x14ac:dyDescent="0.3">
      <c r="B6" s="2">
        <v>45383</v>
      </c>
    </row>
    <row r="7" spans="2:2" x14ac:dyDescent="0.3">
      <c r="B7" s="2">
        <v>45413</v>
      </c>
    </row>
    <row r="8" spans="2:2" x14ac:dyDescent="0.3">
      <c r="B8" s="2">
        <v>45444</v>
      </c>
    </row>
    <row r="9" spans="2:2" x14ac:dyDescent="0.3">
      <c r="B9" s="2">
        <v>45474</v>
      </c>
    </row>
    <row r="10" spans="2:2" x14ac:dyDescent="0.3">
      <c r="B10" s="2">
        <v>45505</v>
      </c>
    </row>
    <row r="11" spans="2:2" x14ac:dyDescent="0.3">
      <c r="B11" s="2">
        <v>45536</v>
      </c>
    </row>
    <row r="12" spans="2:2" x14ac:dyDescent="0.3">
      <c r="B12" s="2">
        <v>45566</v>
      </c>
    </row>
    <row r="13" spans="2:2" x14ac:dyDescent="0.3">
      <c r="B13" s="2">
        <v>45597</v>
      </c>
    </row>
    <row r="14" spans="2:2" x14ac:dyDescent="0.3">
      <c r="B14" s="2">
        <v>45627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5DFED-D4CC-49E7-B71C-56FF7D93C652}">
  <dimension ref="B2:I112"/>
  <sheetViews>
    <sheetView showGridLines="0" topLeftCell="A49" zoomScale="85" zoomScaleNormal="85" workbookViewId="0">
      <selection activeCell="B49" sqref="B49:D49"/>
    </sheetView>
  </sheetViews>
  <sheetFormatPr baseColWidth="10" defaultColWidth="9.109375" defaultRowHeight="14.4" x14ac:dyDescent="0.3"/>
  <cols>
    <col min="1" max="1" width="5.6640625" style="10" customWidth="1"/>
    <col min="2" max="2" width="27.5546875" style="20" customWidth="1"/>
    <col min="3" max="3" width="31.33203125" style="20" customWidth="1"/>
    <col min="4" max="4" width="23.88671875" style="20" bestFit="1" customWidth="1"/>
    <col min="5" max="5" width="20.5546875" style="20" customWidth="1"/>
    <col min="6" max="6" width="26.44140625" style="21" customWidth="1"/>
    <col min="7" max="7" width="20.88671875" style="20" customWidth="1"/>
    <col min="8" max="8" width="24.44140625" style="20" customWidth="1"/>
    <col min="9" max="9" width="35.44140625" style="10" customWidth="1"/>
    <col min="10" max="16384" width="9.109375" style="10"/>
  </cols>
  <sheetData>
    <row r="2" spans="2:9" ht="33.6" x14ac:dyDescent="0.3">
      <c r="B2" s="86" t="s">
        <v>7</v>
      </c>
      <c r="C2" s="86"/>
      <c r="D2" s="86"/>
      <c r="E2" s="86"/>
      <c r="F2" s="86"/>
      <c r="G2" s="86"/>
      <c r="H2" s="86"/>
    </row>
    <row r="4" spans="2:9" ht="23.4" x14ac:dyDescent="0.3">
      <c r="B4" s="19">
        <v>45536</v>
      </c>
    </row>
    <row r="6" spans="2:9" ht="57.75" customHeight="1" x14ac:dyDescent="0.3">
      <c r="B6" s="22" t="s">
        <v>0</v>
      </c>
      <c r="C6" s="23" t="s">
        <v>1</v>
      </c>
      <c r="D6" s="23" t="s">
        <v>2</v>
      </c>
      <c r="E6" s="24" t="s">
        <v>17</v>
      </c>
      <c r="F6" s="24" t="s">
        <v>3</v>
      </c>
      <c r="G6" s="23" t="s">
        <v>4</v>
      </c>
      <c r="H6" s="25" t="s">
        <v>6</v>
      </c>
      <c r="I6" s="26" t="s">
        <v>18</v>
      </c>
    </row>
    <row r="7" spans="2:9" ht="25.5" customHeight="1" x14ac:dyDescent="0.3">
      <c r="B7" s="43">
        <v>3200800583113</v>
      </c>
      <c r="C7" s="41" t="s">
        <v>16</v>
      </c>
      <c r="D7" s="41" t="s">
        <v>40</v>
      </c>
      <c r="E7" s="8" t="s">
        <v>41</v>
      </c>
      <c r="F7" s="4">
        <v>45617</v>
      </c>
      <c r="G7" s="3">
        <f>+Tableau2456789101114[[#This Row],[TVA SUR ACHAT/PRESTATION]]/0.18</f>
        <v>92833.333333333343</v>
      </c>
      <c r="H7" s="5">
        <v>16710</v>
      </c>
      <c r="I7" s="38"/>
    </row>
    <row r="8" spans="2:9" s="62" customFormat="1" ht="78" customHeight="1" x14ac:dyDescent="0.3">
      <c r="B8" s="63">
        <v>3200800583113</v>
      </c>
      <c r="C8" s="58" t="s">
        <v>16</v>
      </c>
      <c r="D8" s="58" t="s">
        <v>37</v>
      </c>
      <c r="E8" s="59" t="s">
        <v>38</v>
      </c>
      <c r="F8" s="60">
        <v>45589</v>
      </c>
      <c r="G8" s="58">
        <f>+Tableau2456789101114[[#This Row],[TVA SUR ACHAT/PRESTATION]]/0.18</f>
        <v>500</v>
      </c>
      <c r="H8" s="61">
        <v>90</v>
      </c>
      <c r="I8" s="61" t="s">
        <v>112</v>
      </c>
    </row>
    <row r="9" spans="2:9" s="62" customFormat="1" ht="77.25" customHeight="1" x14ac:dyDescent="0.3">
      <c r="B9" s="64" t="s">
        <v>22</v>
      </c>
      <c r="C9" s="58" t="s">
        <v>19</v>
      </c>
      <c r="D9" s="58" t="s">
        <v>33</v>
      </c>
      <c r="E9" s="59" t="s">
        <v>34</v>
      </c>
      <c r="F9" s="60">
        <v>45604</v>
      </c>
      <c r="G9" s="58">
        <f>+Tableau2456789101114[[#This Row],[TVA SUR ACHAT/PRESTATION]]/0.18</f>
        <v>0</v>
      </c>
      <c r="H9" s="61"/>
      <c r="I9" s="65" t="s">
        <v>113</v>
      </c>
    </row>
    <row r="10" spans="2:9" ht="27.75" customHeight="1" x14ac:dyDescent="0.3">
      <c r="B10" s="18"/>
      <c r="C10" s="3"/>
      <c r="D10" s="3"/>
      <c r="E10" s="3"/>
      <c r="F10" s="4"/>
      <c r="G10" s="29">
        <f>+Tableau2456789101114[[#This Row],[TVA SUR ACHAT/PRESTATION]]/0.18</f>
        <v>0</v>
      </c>
      <c r="H10" s="31"/>
      <c r="I10" s="32"/>
    </row>
    <row r="11" spans="2:9" s="50" customFormat="1" ht="27.75" customHeight="1" x14ac:dyDescent="0.3">
      <c r="B11" s="44"/>
      <c r="C11" s="44"/>
      <c r="D11" s="45"/>
      <c r="E11" s="46"/>
      <c r="F11" s="47"/>
      <c r="G11" s="45">
        <f>+Tableau2456789101114[[#This Row],[TVA SUR ACHAT/PRESTATION]]/0.18</f>
        <v>0</v>
      </c>
      <c r="H11" s="48"/>
      <c r="I11" s="49"/>
    </row>
    <row r="12" spans="2:9" ht="27.75" customHeight="1" x14ac:dyDescent="0.3">
      <c r="B12" s="11">
        <v>3200901978015</v>
      </c>
      <c r="C12" s="11" t="s">
        <v>14</v>
      </c>
      <c r="D12" s="3" t="s">
        <v>48</v>
      </c>
      <c r="E12" s="8" t="s">
        <v>49</v>
      </c>
      <c r="F12" s="4">
        <v>45629</v>
      </c>
      <c r="G12" s="3">
        <f>+Tableau2456789101114[[#This Row],[TVA SUR ACHAT/PRESTATION]]/0.18</f>
        <v>76116.666666666672</v>
      </c>
      <c r="H12" s="5">
        <v>13701</v>
      </c>
      <c r="I12" s="13"/>
    </row>
    <row r="13" spans="2:9" ht="27.75" customHeight="1" x14ac:dyDescent="0.3">
      <c r="B13" s="11">
        <v>3200901978015</v>
      </c>
      <c r="C13" s="11" t="s">
        <v>14</v>
      </c>
      <c r="D13" s="3" t="s">
        <v>50</v>
      </c>
      <c r="E13" s="8" t="s">
        <v>49</v>
      </c>
      <c r="F13" s="4">
        <v>45629</v>
      </c>
      <c r="G13" s="3">
        <f>+Tableau2456789101114[[#This Row],[TVA SUR ACHAT/PRESTATION]]/0.18</f>
        <v>76116.666666666672</v>
      </c>
      <c r="H13" s="5">
        <v>13701</v>
      </c>
      <c r="I13" s="13"/>
    </row>
    <row r="14" spans="2:9" ht="27.75" customHeight="1" x14ac:dyDescent="0.3">
      <c r="B14" s="11">
        <v>3200901978015</v>
      </c>
      <c r="C14" s="11" t="s">
        <v>14</v>
      </c>
      <c r="D14" s="3" t="s">
        <v>51</v>
      </c>
      <c r="E14" s="8" t="s">
        <v>49</v>
      </c>
      <c r="F14" s="4">
        <v>45629</v>
      </c>
      <c r="G14" s="3">
        <f>+Tableau2456789101114[[#This Row],[TVA SUR ACHAT/PRESTATION]]/0.18</f>
        <v>76116.666666666672</v>
      </c>
      <c r="H14" s="5">
        <v>13701</v>
      </c>
      <c r="I14" s="13"/>
    </row>
    <row r="15" spans="2:9" ht="27.75" customHeight="1" x14ac:dyDescent="0.3">
      <c r="B15" s="11">
        <v>3200901978015</v>
      </c>
      <c r="C15" s="11" t="s">
        <v>14</v>
      </c>
      <c r="D15" s="3" t="s">
        <v>52</v>
      </c>
      <c r="E15" s="8" t="s">
        <v>49</v>
      </c>
      <c r="F15" s="4">
        <v>45629</v>
      </c>
      <c r="G15" s="3">
        <f>+Tableau2456789101114[[#This Row],[TVA SUR ACHAT/PRESTATION]]/0.18</f>
        <v>76116.666666666672</v>
      </c>
      <c r="H15" s="5">
        <v>13701</v>
      </c>
      <c r="I15" s="13"/>
    </row>
    <row r="16" spans="2:9" ht="27.75" customHeight="1" x14ac:dyDescent="0.3">
      <c r="B16" s="11">
        <v>3200901978015</v>
      </c>
      <c r="C16" s="11" t="s">
        <v>14</v>
      </c>
      <c r="D16" s="3" t="s">
        <v>53</v>
      </c>
      <c r="E16" s="8" t="s">
        <v>49</v>
      </c>
      <c r="F16" s="4">
        <v>45629</v>
      </c>
      <c r="G16" s="3">
        <f>+Tableau2456789101114[[#This Row],[TVA SUR ACHAT/PRESTATION]]/0.18</f>
        <v>76116.666666666672</v>
      </c>
      <c r="H16" s="5">
        <v>13701</v>
      </c>
      <c r="I16" s="13"/>
    </row>
    <row r="17" spans="2:9" ht="27.75" customHeight="1" x14ac:dyDescent="0.3">
      <c r="B17" s="11">
        <v>3200901978015</v>
      </c>
      <c r="C17" s="11" t="s">
        <v>14</v>
      </c>
      <c r="D17" s="3" t="s">
        <v>54</v>
      </c>
      <c r="E17" s="8" t="s">
        <v>49</v>
      </c>
      <c r="F17" s="4">
        <v>45629</v>
      </c>
      <c r="G17" s="3">
        <f>+Tableau2456789101114[[#This Row],[TVA SUR ACHAT/PRESTATION]]/0.18</f>
        <v>76116.666666666672</v>
      </c>
      <c r="H17" s="5">
        <v>13701</v>
      </c>
      <c r="I17" s="13"/>
    </row>
    <row r="18" spans="2:9" ht="27.75" customHeight="1" x14ac:dyDescent="0.3">
      <c r="B18" s="11">
        <v>3200901978015</v>
      </c>
      <c r="C18" s="11" t="s">
        <v>14</v>
      </c>
      <c r="D18" s="3" t="s">
        <v>55</v>
      </c>
      <c r="E18" s="8" t="s">
        <v>49</v>
      </c>
      <c r="F18" s="4">
        <v>45629</v>
      </c>
      <c r="G18" s="3">
        <f>+Tableau2456789101114[[#This Row],[TVA SUR ACHAT/PRESTATION]]/0.18</f>
        <v>76116.666666666672</v>
      </c>
      <c r="H18" s="5">
        <v>13701</v>
      </c>
      <c r="I18" s="13"/>
    </row>
    <row r="19" spans="2:9" ht="27.75" customHeight="1" x14ac:dyDescent="0.3">
      <c r="B19" s="11">
        <v>3200901978015</v>
      </c>
      <c r="C19" s="11" t="s">
        <v>14</v>
      </c>
      <c r="D19" s="3" t="s">
        <v>56</v>
      </c>
      <c r="E19" s="8" t="s">
        <v>49</v>
      </c>
      <c r="F19" s="4">
        <v>45629</v>
      </c>
      <c r="G19" s="3">
        <f>+Tableau2456789101114[[#This Row],[TVA SUR ACHAT/PRESTATION]]/0.18</f>
        <v>76116.666666666672</v>
      </c>
      <c r="H19" s="5">
        <v>13701</v>
      </c>
      <c r="I19" s="13"/>
    </row>
    <row r="20" spans="2:9" ht="27.75" customHeight="1" x14ac:dyDescent="0.3">
      <c r="B20" s="11">
        <v>3200901978015</v>
      </c>
      <c r="C20" s="11" t="s">
        <v>14</v>
      </c>
      <c r="D20" s="3" t="s">
        <v>57</v>
      </c>
      <c r="E20" s="8" t="s">
        <v>49</v>
      </c>
      <c r="F20" s="4">
        <v>45629</v>
      </c>
      <c r="G20" s="3">
        <f>+Tableau2456789101114[[#This Row],[TVA SUR ACHAT/PRESTATION]]/0.18</f>
        <v>76116.666666666672</v>
      </c>
      <c r="H20" s="5">
        <v>13701</v>
      </c>
      <c r="I20" s="13"/>
    </row>
    <row r="21" spans="2:9" ht="27.75" customHeight="1" x14ac:dyDescent="0.3">
      <c r="B21" s="11">
        <v>3200901978015</v>
      </c>
      <c r="C21" s="11" t="s">
        <v>14</v>
      </c>
      <c r="D21" s="3" t="s">
        <v>58</v>
      </c>
      <c r="E21" s="8" t="s">
        <v>49</v>
      </c>
      <c r="F21" s="4">
        <v>45629</v>
      </c>
      <c r="G21" s="3">
        <f>+Tableau2456789101114[[#This Row],[TVA SUR ACHAT/PRESTATION]]/0.18</f>
        <v>76116.666666666672</v>
      </c>
      <c r="H21" s="5">
        <v>13701</v>
      </c>
      <c r="I21" s="13"/>
    </row>
    <row r="22" spans="2:9" ht="27.75" customHeight="1" x14ac:dyDescent="0.3">
      <c r="B22" s="11">
        <v>3200901978015</v>
      </c>
      <c r="C22" s="11" t="s">
        <v>14</v>
      </c>
      <c r="D22" s="3" t="s">
        <v>59</v>
      </c>
      <c r="E22" s="8" t="s">
        <v>49</v>
      </c>
      <c r="F22" s="4">
        <v>45629</v>
      </c>
      <c r="G22" s="33">
        <f>+Tableau2456789101114[[#This Row],[TVA SUR ACHAT/PRESTATION]]/0.18</f>
        <v>76116.666666666672</v>
      </c>
      <c r="H22" s="5">
        <v>13701</v>
      </c>
      <c r="I22" s="37"/>
    </row>
    <row r="23" spans="2:9" ht="27.75" customHeight="1" x14ac:dyDescent="0.3">
      <c r="B23" s="11">
        <v>3200901978015</v>
      </c>
      <c r="C23" s="11" t="s">
        <v>14</v>
      </c>
      <c r="D23" s="3" t="s">
        <v>60</v>
      </c>
      <c r="E23" s="8" t="s">
        <v>49</v>
      </c>
      <c r="F23" s="4">
        <v>45629</v>
      </c>
      <c r="G23" s="3">
        <f>+Tableau2456789101114[[#This Row],[TVA SUR ACHAT/PRESTATION]]/0.18</f>
        <v>76116.666666666672</v>
      </c>
      <c r="H23" s="5">
        <v>13701</v>
      </c>
      <c r="I23" s="13"/>
    </row>
    <row r="24" spans="2:9" ht="27.75" customHeight="1" x14ac:dyDescent="0.3">
      <c r="B24" s="11">
        <v>3200901978015</v>
      </c>
      <c r="C24" s="11" t="s">
        <v>14</v>
      </c>
      <c r="D24" s="3" t="s">
        <v>61</v>
      </c>
      <c r="E24" s="8" t="s">
        <v>49</v>
      </c>
      <c r="F24" s="4">
        <v>45629</v>
      </c>
      <c r="G24" s="3">
        <f>+Tableau2456789101114[[#This Row],[TVA SUR ACHAT/PRESTATION]]/0.18</f>
        <v>76116.666666666672</v>
      </c>
      <c r="H24" s="5">
        <v>13701</v>
      </c>
      <c r="I24" s="13"/>
    </row>
    <row r="25" spans="2:9" ht="27.75" customHeight="1" x14ac:dyDescent="0.3">
      <c r="B25" s="11">
        <v>3200901978015</v>
      </c>
      <c r="C25" s="11" t="s">
        <v>14</v>
      </c>
      <c r="D25" s="3" t="s">
        <v>62</v>
      </c>
      <c r="E25" s="8" t="s">
        <v>49</v>
      </c>
      <c r="F25" s="4">
        <v>45629</v>
      </c>
      <c r="G25" s="3">
        <f>+Tableau2456789101114[[#This Row],[TVA SUR ACHAT/PRESTATION]]/0.18</f>
        <v>76116.666666666672</v>
      </c>
      <c r="H25" s="5">
        <v>13701</v>
      </c>
      <c r="I25" s="13"/>
    </row>
    <row r="26" spans="2:9" ht="27.75" customHeight="1" x14ac:dyDescent="0.3">
      <c r="B26" s="11">
        <v>3200901978015</v>
      </c>
      <c r="C26" s="11" t="s">
        <v>14</v>
      </c>
      <c r="D26" s="3" t="s">
        <v>63</v>
      </c>
      <c r="E26" s="8" t="s">
        <v>49</v>
      </c>
      <c r="F26" s="4">
        <v>45629</v>
      </c>
      <c r="G26" s="3">
        <f>+Tableau2456789101114[[#This Row],[TVA SUR ACHAT/PRESTATION]]/0.18</f>
        <v>76116.666666666672</v>
      </c>
      <c r="H26" s="5">
        <v>13701</v>
      </c>
      <c r="I26" s="13"/>
    </row>
    <row r="27" spans="2:9" ht="27.75" customHeight="1" x14ac:dyDescent="0.3">
      <c r="B27" s="11">
        <v>3200901978015</v>
      </c>
      <c r="C27" s="11" t="s">
        <v>14</v>
      </c>
      <c r="D27" s="3" t="s">
        <v>64</v>
      </c>
      <c r="E27" s="8" t="s">
        <v>49</v>
      </c>
      <c r="F27" s="4">
        <v>45629</v>
      </c>
      <c r="G27" s="3">
        <f>+Tableau2456789101114[[#This Row],[TVA SUR ACHAT/PRESTATION]]/0.18</f>
        <v>76116.666666666672</v>
      </c>
      <c r="H27" s="5">
        <v>13701</v>
      </c>
      <c r="I27" s="13"/>
    </row>
    <row r="28" spans="2:9" ht="27.75" customHeight="1" x14ac:dyDescent="0.3">
      <c r="B28" s="11">
        <v>3200901978015</v>
      </c>
      <c r="C28" s="11" t="s">
        <v>14</v>
      </c>
      <c r="D28" s="3" t="s">
        <v>65</v>
      </c>
      <c r="E28" s="8" t="s">
        <v>49</v>
      </c>
      <c r="F28" s="4">
        <v>45629</v>
      </c>
      <c r="G28" s="3">
        <f>+Tableau2456789101114[[#This Row],[TVA SUR ACHAT/PRESTATION]]/0.18</f>
        <v>76116.666666666672</v>
      </c>
      <c r="H28" s="5">
        <v>13701</v>
      </c>
      <c r="I28" s="13"/>
    </row>
    <row r="29" spans="2:9" ht="27.75" customHeight="1" x14ac:dyDescent="0.3">
      <c r="B29" s="11">
        <v>3200901978015</v>
      </c>
      <c r="C29" s="11" t="s">
        <v>14</v>
      </c>
      <c r="D29" s="3" t="s">
        <v>66</v>
      </c>
      <c r="E29" s="8" t="s">
        <v>49</v>
      </c>
      <c r="F29" s="4">
        <v>45629</v>
      </c>
      <c r="G29" s="3">
        <f>+Tableau2456789101114[[#This Row],[TVA SUR ACHAT/PRESTATION]]/0.18</f>
        <v>111233.33333333334</v>
      </c>
      <c r="H29" s="5">
        <v>20022</v>
      </c>
      <c r="I29" s="13"/>
    </row>
    <row r="30" spans="2:9" ht="27.75" customHeight="1" x14ac:dyDescent="0.3">
      <c r="B30" s="43">
        <v>3200800583113</v>
      </c>
      <c r="C30" s="41" t="s">
        <v>16</v>
      </c>
      <c r="D30" s="3" t="s">
        <v>67</v>
      </c>
      <c r="E30" s="8" t="s">
        <v>68</v>
      </c>
      <c r="F30" s="4">
        <v>45630</v>
      </c>
      <c r="G30" s="3">
        <f>+Tableau2456789101114[[#This Row],[TVA SUR ACHAT/PRESTATION]]/0.18</f>
        <v>205411.11111111112</v>
      </c>
      <c r="H30" s="5">
        <v>36974</v>
      </c>
      <c r="I30" s="13"/>
    </row>
    <row r="31" spans="2:9" ht="27.75" customHeight="1" x14ac:dyDescent="0.3">
      <c r="B31" s="43">
        <v>3200800583113</v>
      </c>
      <c r="C31" s="41" t="s">
        <v>16</v>
      </c>
      <c r="D31" s="3" t="s">
        <v>70</v>
      </c>
      <c r="E31" s="8" t="s">
        <v>69</v>
      </c>
      <c r="F31" s="4">
        <v>45630</v>
      </c>
      <c r="G31" s="3">
        <f>+Tableau2456789101114[[#This Row],[TVA SUR ACHAT/PRESTATION]]/0.18</f>
        <v>205572.22222222222</v>
      </c>
      <c r="H31" s="5">
        <v>37003</v>
      </c>
      <c r="I31" s="13"/>
    </row>
    <row r="32" spans="2:9" ht="27.75" customHeight="1" x14ac:dyDescent="0.3">
      <c r="B32" s="11">
        <v>3200901978015</v>
      </c>
      <c r="C32" s="11" t="s">
        <v>14</v>
      </c>
      <c r="D32" s="3" t="s">
        <v>71</v>
      </c>
      <c r="E32" s="8" t="s">
        <v>49</v>
      </c>
      <c r="F32" s="4">
        <v>45631</v>
      </c>
      <c r="G32" s="3">
        <f>+Tableau2456789101114[[#This Row],[TVA SUR ACHAT/PRESTATION]]/0.18</f>
        <v>76066.666666666672</v>
      </c>
      <c r="H32" s="5">
        <v>13692</v>
      </c>
      <c r="I32" s="13"/>
    </row>
    <row r="33" spans="2:9" ht="27.75" customHeight="1" x14ac:dyDescent="0.3">
      <c r="B33" s="11">
        <v>3200901978015</v>
      </c>
      <c r="C33" s="11" t="s">
        <v>14</v>
      </c>
      <c r="D33" s="3" t="s">
        <v>72</v>
      </c>
      <c r="E33" s="8" t="s">
        <v>49</v>
      </c>
      <c r="F33" s="4">
        <v>45632</v>
      </c>
      <c r="G33" s="3">
        <f>+Tableau2456789101114[[#This Row],[TVA SUR ACHAT/PRESTATION]]/0.18</f>
        <v>28461.111111111113</v>
      </c>
      <c r="H33" s="5">
        <v>5123</v>
      </c>
      <c r="I33" s="13"/>
    </row>
    <row r="34" spans="2:9" ht="27.75" customHeight="1" x14ac:dyDescent="0.3">
      <c r="B34" s="11">
        <v>3200901978015</v>
      </c>
      <c r="C34" s="11" t="s">
        <v>14</v>
      </c>
      <c r="D34" s="3" t="s">
        <v>73</v>
      </c>
      <c r="E34" s="8" t="s">
        <v>49</v>
      </c>
      <c r="F34" s="4">
        <v>45632</v>
      </c>
      <c r="G34" s="3">
        <f>+Tableau2456789101114[[#This Row],[TVA SUR ACHAT/PRESTATION]]/0.18</f>
        <v>13777.777777777779</v>
      </c>
      <c r="H34" s="5">
        <v>2480</v>
      </c>
      <c r="I34" s="13"/>
    </row>
    <row r="35" spans="2:9" ht="27.75" customHeight="1" x14ac:dyDescent="0.3">
      <c r="B35" s="28" t="s">
        <v>22</v>
      </c>
      <c r="C35" s="3" t="s">
        <v>19</v>
      </c>
      <c r="D35" s="3" t="s">
        <v>74</v>
      </c>
      <c r="E35" s="8" t="s">
        <v>75</v>
      </c>
      <c r="F35" s="4">
        <v>45632</v>
      </c>
      <c r="G35" s="3">
        <f>+Tableau2456789101114[[#This Row],[TVA SUR ACHAT/PRESTATION]]/0.18</f>
        <v>3388.8888888888891</v>
      </c>
      <c r="H35" s="5">
        <v>610</v>
      </c>
      <c r="I35" s="13"/>
    </row>
    <row r="36" spans="2:9" ht="27.75" customHeight="1" x14ac:dyDescent="0.3">
      <c r="B36" s="18">
        <v>3201910650626</v>
      </c>
      <c r="C36" s="3" t="s">
        <v>10</v>
      </c>
      <c r="D36" s="3" t="s">
        <v>76</v>
      </c>
      <c r="E36" s="8" t="s">
        <v>77</v>
      </c>
      <c r="F36" s="4">
        <v>45634</v>
      </c>
      <c r="G36" s="3">
        <f>+Tableau2456789101114[[#This Row],[TVA SUR ACHAT/PRESTATION]]/0.18</f>
        <v>16177.777777777779</v>
      </c>
      <c r="H36" s="5">
        <v>2912</v>
      </c>
      <c r="I36" s="13"/>
    </row>
    <row r="37" spans="2:9" ht="27.75" customHeight="1" x14ac:dyDescent="0.3">
      <c r="B37" s="28" t="s">
        <v>22</v>
      </c>
      <c r="C37" s="3" t="s">
        <v>19</v>
      </c>
      <c r="D37" s="3" t="s">
        <v>78</v>
      </c>
      <c r="E37" s="8" t="s">
        <v>75</v>
      </c>
      <c r="F37" s="4">
        <v>45636</v>
      </c>
      <c r="G37" s="3">
        <f>+Tableau2456789101114[[#This Row],[TVA SUR ACHAT/PRESTATION]]/0.18</f>
        <v>10172.222222222223</v>
      </c>
      <c r="H37" s="5">
        <v>1831</v>
      </c>
      <c r="I37" s="13"/>
    </row>
    <row r="38" spans="2:9" ht="27.75" customHeight="1" x14ac:dyDescent="0.3">
      <c r="B38" s="6" t="s">
        <v>80</v>
      </c>
      <c r="C38" s="3" t="s">
        <v>79</v>
      </c>
      <c r="D38" s="3" t="s">
        <v>81</v>
      </c>
      <c r="E38" s="8" t="s">
        <v>82</v>
      </c>
      <c r="F38" s="4">
        <v>45636</v>
      </c>
      <c r="G38" s="3">
        <f>+Tableau2456789101114[[#This Row],[TVA SUR ACHAT/PRESTATION]]/0.18</f>
        <v>4450</v>
      </c>
      <c r="H38" s="5">
        <v>801</v>
      </c>
      <c r="I38" s="13"/>
    </row>
    <row r="39" spans="2:9" ht="27.75" customHeight="1" x14ac:dyDescent="0.3">
      <c r="B39" s="6" t="s">
        <v>26</v>
      </c>
      <c r="C39" s="3" t="s">
        <v>83</v>
      </c>
      <c r="D39" s="3" t="s">
        <v>84</v>
      </c>
      <c r="E39" s="8" t="s">
        <v>85</v>
      </c>
      <c r="F39" s="4">
        <v>45628</v>
      </c>
      <c r="G39" s="3">
        <f>+Tableau2456789101114[[#This Row],[TVA SUR ACHAT/PRESTATION]]/0.18</f>
        <v>1694.4444444444446</v>
      </c>
      <c r="H39" s="5">
        <v>305</v>
      </c>
      <c r="I39" s="13"/>
    </row>
    <row r="40" spans="2:9" ht="27.75" customHeight="1" x14ac:dyDescent="0.3">
      <c r="B40" s="6" t="s">
        <v>35</v>
      </c>
      <c r="C40" s="3" t="s">
        <v>13</v>
      </c>
      <c r="D40" s="3" t="s">
        <v>36</v>
      </c>
      <c r="E40" s="8" t="s">
        <v>86</v>
      </c>
      <c r="F40" s="4">
        <v>45625</v>
      </c>
      <c r="G40" s="3">
        <f>+Tableau2456789101114[[#This Row],[TVA SUR ACHAT/PRESTATION]]/0.18</f>
        <v>55000</v>
      </c>
      <c r="H40" s="5">
        <v>9900</v>
      </c>
      <c r="I40" s="13"/>
    </row>
    <row r="41" spans="2:9" ht="27.75" customHeight="1" x14ac:dyDescent="0.3">
      <c r="B41" s="6" t="s">
        <v>26</v>
      </c>
      <c r="C41" s="3" t="s">
        <v>83</v>
      </c>
      <c r="D41" s="3" t="s">
        <v>87</v>
      </c>
      <c r="E41" s="8" t="s">
        <v>88</v>
      </c>
      <c r="F41" s="4">
        <v>45636</v>
      </c>
      <c r="G41" s="3">
        <f>+Tableau2456789101114[[#This Row],[TVA SUR ACHAT/PRESTATION]]/0.18</f>
        <v>1694.4444444444446</v>
      </c>
      <c r="H41" s="5">
        <v>305</v>
      </c>
      <c r="I41" s="13"/>
    </row>
    <row r="42" spans="2:9" ht="27.75" customHeight="1" x14ac:dyDescent="0.3">
      <c r="B42" s="11">
        <v>3200901978015</v>
      </c>
      <c r="C42" s="11" t="s">
        <v>14</v>
      </c>
      <c r="D42" s="3" t="s">
        <v>89</v>
      </c>
      <c r="E42" s="8" t="s">
        <v>75</v>
      </c>
      <c r="F42" s="4">
        <v>45632</v>
      </c>
      <c r="G42" s="3">
        <f>+Tableau2456789101114[[#This Row],[TVA SUR ACHAT/PRESTATION]]/0.18</f>
        <v>9511.1111111111113</v>
      </c>
      <c r="H42" s="5">
        <v>1712</v>
      </c>
      <c r="I42" s="13"/>
    </row>
    <row r="43" spans="2:9" ht="27.75" customHeight="1" x14ac:dyDescent="0.3">
      <c r="B43" s="43">
        <v>3200800583113</v>
      </c>
      <c r="C43" s="41" t="s">
        <v>16</v>
      </c>
      <c r="D43" s="41" t="s">
        <v>39</v>
      </c>
      <c r="E43" s="8" t="s">
        <v>90</v>
      </c>
      <c r="F43" s="4">
        <v>45622</v>
      </c>
      <c r="G43" s="3">
        <f>+Tableau2456789101114[[#This Row],[TVA SUR ACHAT/PRESTATION]]/0.18</f>
        <v>101233.33333333334</v>
      </c>
      <c r="H43" s="5">
        <v>18222</v>
      </c>
      <c r="I43" s="13"/>
    </row>
    <row r="44" spans="2:9" ht="27.75" customHeight="1" x14ac:dyDescent="0.3">
      <c r="B44" s="28" t="s">
        <v>25</v>
      </c>
      <c r="C44" s="29" t="s">
        <v>9</v>
      </c>
      <c r="D44" s="3" t="s">
        <v>91</v>
      </c>
      <c r="E44" s="8" t="s">
        <v>92</v>
      </c>
      <c r="F44" s="4">
        <v>45644</v>
      </c>
      <c r="G44" s="3">
        <f>+Tableau2456789101114[[#This Row],[TVA SUR ACHAT/PRESTATION]]/0.18</f>
        <v>12711.111111111111</v>
      </c>
      <c r="H44" s="5">
        <v>2288</v>
      </c>
      <c r="I44" s="13"/>
    </row>
    <row r="45" spans="2:9" ht="27.75" customHeight="1" x14ac:dyDescent="0.3">
      <c r="B45" s="11">
        <v>3200901978015</v>
      </c>
      <c r="C45" s="11" t="s">
        <v>14</v>
      </c>
      <c r="D45" s="3" t="s">
        <v>93</v>
      </c>
      <c r="E45" s="8" t="s">
        <v>94</v>
      </c>
      <c r="F45" s="4">
        <v>45639</v>
      </c>
      <c r="G45" s="3">
        <f>+Tableau2456789101114[[#This Row],[TVA SUR ACHAT/PRESTATION]]/0.18</f>
        <v>61272.222222222226</v>
      </c>
      <c r="H45" s="5">
        <v>11029</v>
      </c>
      <c r="I45" s="13"/>
    </row>
    <row r="46" spans="2:9" ht="27.75" customHeight="1" x14ac:dyDescent="0.3">
      <c r="B46" s="28" t="s">
        <v>22</v>
      </c>
      <c r="C46" s="3" t="s">
        <v>19</v>
      </c>
      <c r="D46" s="3" t="s">
        <v>100</v>
      </c>
      <c r="E46" s="8" t="s">
        <v>95</v>
      </c>
      <c r="F46" s="4">
        <v>45639</v>
      </c>
      <c r="G46" s="3">
        <f>+Tableau2456789101114[[#This Row],[TVA SUR ACHAT/PRESTATION]]/0.18</f>
        <v>14238.888888888889</v>
      </c>
      <c r="H46" s="5">
        <v>2563</v>
      </c>
      <c r="I46" s="13"/>
    </row>
    <row r="47" spans="2:9" ht="27.75" customHeight="1" x14ac:dyDescent="0.3">
      <c r="B47" s="11">
        <v>3200901978015</v>
      </c>
      <c r="C47" s="11" t="s">
        <v>14</v>
      </c>
      <c r="D47" s="3" t="s">
        <v>96</v>
      </c>
      <c r="E47" s="8" t="s">
        <v>97</v>
      </c>
      <c r="F47" s="4">
        <v>45639</v>
      </c>
      <c r="G47" s="3">
        <f>+Tableau2456789101114[[#This Row],[TVA SUR ACHAT/PRESTATION]]/0.18</f>
        <v>11588.888888888889</v>
      </c>
      <c r="H47" s="5">
        <v>2086</v>
      </c>
      <c r="I47" s="13"/>
    </row>
    <row r="48" spans="2:9" ht="27.75" customHeight="1" x14ac:dyDescent="0.3">
      <c r="B48" s="43">
        <v>3200800583113</v>
      </c>
      <c r="C48" s="41" t="s">
        <v>16</v>
      </c>
      <c r="D48" s="41" t="s">
        <v>98</v>
      </c>
      <c r="E48" s="8" t="s">
        <v>99</v>
      </c>
      <c r="F48" s="4">
        <v>45643</v>
      </c>
      <c r="G48" s="3">
        <f>+Tableau2456789101114[[#This Row],[TVA SUR ACHAT/PRESTATION]]/0.18</f>
        <v>204916.66666666669</v>
      </c>
      <c r="H48" s="5">
        <v>36885</v>
      </c>
      <c r="I48" s="13"/>
    </row>
    <row r="49" spans="2:9" ht="27.75" customHeight="1" x14ac:dyDescent="0.3">
      <c r="B49" s="11">
        <v>3200700033415</v>
      </c>
      <c r="C49" s="29" t="s">
        <v>15</v>
      </c>
      <c r="D49" s="3" t="s">
        <v>102</v>
      </c>
      <c r="E49" s="8" t="s">
        <v>103</v>
      </c>
      <c r="F49" s="4">
        <v>45608</v>
      </c>
      <c r="G49" s="3">
        <f>+Tableau2456789101114[[#This Row],[TVA SUR ACHAT/PRESTATION]]/0.18</f>
        <v>6744.4444444444443</v>
      </c>
      <c r="H49" s="5">
        <v>1214</v>
      </c>
      <c r="I49" s="13"/>
    </row>
    <row r="50" spans="2:9" ht="27.75" customHeight="1" x14ac:dyDescent="0.3">
      <c r="B50" s="11">
        <v>3200700033415</v>
      </c>
      <c r="C50" s="29" t="s">
        <v>15</v>
      </c>
      <c r="D50" s="3" t="s">
        <v>104</v>
      </c>
      <c r="E50" s="8" t="s">
        <v>103</v>
      </c>
      <c r="F50" s="4">
        <v>45626</v>
      </c>
      <c r="G50" s="3">
        <f>+Tableau2456789101114[[#This Row],[TVA SUR ACHAT/PRESTATION]]/0.18</f>
        <v>4022.2222222222222</v>
      </c>
      <c r="H50" s="5">
        <v>724</v>
      </c>
      <c r="I50" s="13"/>
    </row>
    <row r="51" spans="2:9" ht="27.75" customHeight="1" x14ac:dyDescent="0.3">
      <c r="B51" s="43">
        <v>3200800583113</v>
      </c>
      <c r="C51" s="41" t="s">
        <v>16</v>
      </c>
      <c r="D51" s="3" t="s">
        <v>98</v>
      </c>
      <c r="E51" s="8" t="s">
        <v>99</v>
      </c>
      <c r="F51" s="4">
        <v>45643</v>
      </c>
      <c r="G51" s="3">
        <f>+Tableau2456789101114[[#This Row],[TVA SUR ACHAT/PRESTATION]]/0.18</f>
        <v>204916.66666666669</v>
      </c>
      <c r="H51" s="5">
        <v>36885</v>
      </c>
      <c r="I51" s="13"/>
    </row>
    <row r="52" spans="2:9" ht="27.75" customHeight="1" x14ac:dyDescent="0.3">
      <c r="B52" s="43">
        <v>3200800583113</v>
      </c>
      <c r="C52" s="41" t="s">
        <v>16</v>
      </c>
      <c r="D52" s="3" t="s">
        <v>105</v>
      </c>
      <c r="E52" s="8" t="s">
        <v>106</v>
      </c>
      <c r="F52" s="4">
        <v>45646</v>
      </c>
      <c r="G52" s="3">
        <f>+Tableau2456789101114[[#This Row],[TVA SUR ACHAT/PRESTATION]]/0.18</f>
        <v>204916.66666666669</v>
      </c>
      <c r="H52" s="5">
        <v>36885</v>
      </c>
      <c r="I52" s="13"/>
    </row>
    <row r="53" spans="2:9" ht="27.75" customHeight="1" x14ac:dyDescent="0.3">
      <c r="B53" s="6" t="s">
        <v>24</v>
      </c>
      <c r="C53" s="3" t="s">
        <v>20</v>
      </c>
      <c r="D53" s="3" t="s">
        <v>107</v>
      </c>
      <c r="E53" s="8" t="s">
        <v>97</v>
      </c>
      <c r="F53" s="4">
        <v>45646</v>
      </c>
      <c r="G53" s="3">
        <f>+Tableau2456789101114[[#This Row],[TVA SUR ACHAT/PRESTATION]]/0.18</f>
        <v>12205.555555555557</v>
      </c>
      <c r="H53" s="5">
        <v>2197</v>
      </c>
      <c r="I53" s="13"/>
    </row>
    <row r="54" spans="2:9" ht="27.75" customHeight="1" x14ac:dyDescent="0.3">
      <c r="B54" s="6" t="s">
        <v>24</v>
      </c>
      <c r="C54" s="3" t="s">
        <v>20</v>
      </c>
      <c r="D54" s="3" t="s">
        <v>109</v>
      </c>
      <c r="E54" s="8" t="s">
        <v>29</v>
      </c>
      <c r="F54" s="4">
        <v>45646</v>
      </c>
      <c r="G54" s="3">
        <f>+Tableau2456789101114[[#This Row],[TVA SUR ACHAT/PRESTATION]]/0.18</f>
        <v>12205.555555555557</v>
      </c>
      <c r="H54" s="5">
        <v>2197</v>
      </c>
      <c r="I54" s="13"/>
    </row>
    <row r="55" spans="2:9" ht="27.75" customHeight="1" x14ac:dyDescent="0.3">
      <c r="B55" s="6" t="s">
        <v>24</v>
      </c>
      <c r="C55" s="3" t="s">
        <v>20</v>
      </c>
      <c r="D55" s="3" t="s">
        <v>108</v>
      </c>
      <c r="E55" s="8" t="s">
        <v>75</v>
      </c>
      <c r="F55" s="4">
        <v>45646</v>
      </c>
      <c r="G55" s="3">
        <f>+Tableau2456789101114[[#This Row],[TVA SUR ACHAT/PRESTATION]]/0.18</f>
        <v>19322.222222222223</v>
      </c>
      <c r="H55" s="5">
        <v>3478</v>
      </c>
      <c r="I55" s="13"/>
    </row>
    <row r="56" spans="2:9" ht="27.75" customHeight="1" x14ac:dyDescent="0.3">
      <c r="B56" s="11">
        <v>3200901978015</v>
      </c>
      <c r="C56" s="11" t="s">
        <v>14</v>
      </c>
      <c r="D56" s="3" t="s">
        <v>110</v>
      </c>
      <c r="E56" s="8" t="s">
        <v>111</v>
      </c>
      <c r="F56" s="4">
        <v>45646</v>
      </c>
      <c r="G56" s="3">
        <f>+Tableau2456789101114[[#This Row],[TVA SUR ACHAT/PRESTATION]]/0.18</f>
        <v>16438.888888888891</v>
      </c>
      <c r="H56" s="5">
        <v>2959</v>
      </c>
      <c r="I56" s="13"/>
    </row>
    <row r="57" spans="2:9" ht="27.75" customHeight="1" x14ac:dyDescent="0.3">
      <c r="B57" s="9"/>
      <c r="C57" s="3"/>
      <c r="D57" s="3"/>
      <c r="E57" s="8"/>
      <c r="F57" s="4"/>
      <c r="G57" s="3">
        <f>+Tableau2456789101114[[#This Row],[TVA SUR ACHAT/PRESTATION]]/0.18</f>
        <v>0</v>
      </c>
      <c r="H57" s="5"/>
      <c r="I57" s="13"/>
    </row>
    <row r="58" spans="2:9" s="57" customFormat="1" ht="27.75" customHeight="1" x14ac:dyDescent="0.3">
      <c r="B58" s="51"/>
      <c r="C58" s="52"/>
      <c r="D58" s="52"/>
      <c r="E58" s="53"/>
      <c r="F58" s="54"/>
      <c r="G58" s="52">
        <f>+Tableau2456789101114[[#This Row],[TVA SUR ACHAT/PRESTATION]]/0.18</f>
        <v>0</v>
      </c>
      <c r="H58" s="55"/>
      <c r="I58" s="56"/>
    </row>
    <row r="59" spans="2:9" ht="27.75" customHeight="1" x14ac:dyDescent="0.3">
      <c r="B59" s="11">
        <v>3200800078517</v>
      </c>
      <c r="C59" s="3" t="s">
        <v>12</v>
      </c>
      <c r="D59" s="3" t="s">
        <v>42</v>
      </c>
      <c r="E59" s="8"/>
      <c r="F59" s="35">
        <v>45629</v>
      </c>
      <c r="G59" s="33">
        <f>+Tableau2456789101114[[#This Row],[TVA SUR ACHAT/PRESTATION]]/0.18</f>
        <v>240000</v>
      </c>
      <c r="H59" s="36">
        <v>43200</v>
      </c>
      <c r="I59" s="37"/>
    </row>
    <row r="60" spans="2:9" ht="27.75" customHeight="1" x14ac:dyDescent="0.3">
      <c r="B60" s="11">
        <v>3200800078517</v>
      </c>
      <c r="C60" s="3" t="s">
        <v>12</v>
      </c>
      <c r="D60" s="3" t="s">
        <v>43</v>
      </c>
      <c r="E60" s="8"/>
      <c r="F60" s="35">
        <v>45629</v>
      </c>
      <c r="G60" s="33">
        <f>+Tableau2456789101114[[#This Row],[TVA SUR ACHAT/PRESTATION]]/0.18</f>
        <v>240000</v>
      </c>
      <c r="H60" s="36">
        <v>43200</v>
      </c>
      <c r="I60" s="37"/>
    </row>
    <row r="61" spans="2:9" ht="27.75" customHeight="1" x14ac:dyDescent="0.3">
      <c r="B61" s="11">
        <v>3200800078517</v>
      </c>
      <c r="C61" s="3" t="s">
        <v>12</v>
      </c>
      <c r="D61" s="3" t="s">
        <v>44</v>
      </c>
      <c r="E61" s="34"/>
      <c r="F61" s="35">
        <v>45629</v>
      </c>
      <c r="G61" s="33">
        <f>+Tableau2456789101114[[#This Row],[TVA SUR ACHAT/PRESTATION]]/0.18</f>
        <v>240000</v>
      </c>
      <c r="H61" s="36">
        <v>43200</v>
      </c>
      <c r="I61" s="37"/>
    </row>
    <row r="62" spans="2:9" ht="27.75" customHeight="1" x14ac:dyDescent="0.3">
      <c r="B62" s="11" t="s">
        <v>23</v>
      </c>
      <c r="C62" s="42" t="s">
        <v>11</v>
      </c>
      <c r="D62" s="3" t="s">
        <v>45</v>
      </c>
      <c r="E62" s="8"/>
      <c r="F62" s="4">
        <v>45632</v>
      </c>
      <c r="G62" s="3">
        <f>+Tableau2456789101114[[#This Row],[TVA SUR ACHAT/PRESTATION]]/0.18</f>
        <v>260000</v>
      </c>
      <c r="H62" s="5">
        <v>46800</v>
      </c>
      <c r="I62" s="13"/>
    </row>
    <row r="63" spans="2:9" ht="27.75" customHeight="1" x14ac:dyDescent="0.3">
      <c r="B63" s="11">
        <v>3201641268014</v>
      </c>
      <c r="C63" s="8" t="s">
        <v>21</v>
      </c>
      <c r="D63" s="3" t="s">
        <v>46</v>
      </c>
      <c r="E63" s="8"/>
      <c r="F63" s="4">
        <v>45635</v>
      </c>
      <c r="G63" s="3">
        <f>+Tableau2456789101114[[#This Row],[TVA SUR ACHAT/PRESTATION]]/0.18</f>
        <v>2100000</v>
      </c>
      <c r="H63" s="5">
        <v>378000</v>
      </c>
      <c r="I63" s="13"/>
    </row>
    <row r="64" spans="2:9" ht="27.75" customHeight="1" x14ac:dyDescent="0.3">
      <c r="B64" s="28" t="s">
        <v>25</v>
      </c>
      <c r="C64" s="29" t="s">
        <v>9</v>
      </c>
      <c r="D64" s="3" t="s">
        <v>47</v>
      </c>
      <c r="E64" s="8"/>
      <c r="F64" s="30">
        <v>45627</v>
      </c>
      <c r="G64" s="29">
        <f>+Tableau2456789101114[[#This Row],[TVA SUR ACHAT/PRESTATION]]/0.18</f>
        <v>146188.88888888891</v>
      </c>
      <c r="H64" s="31">
        <v>26314</v>
      </c>
      <c r="I64" s="32"/>
    </row>
    <row r="65" spans="2:9" ht="27.75" customHeight="1" x14ac:dyDescent="0.3">
      <c r="B65" s="6" t="s">
        <v>28</v>
      </c>
      <c r="C65" s="3" t="s">
        <v>27</v>
      </c>
      <c r="D65" s="3" t="s">
        <v>101</v>
      </c>
      <c r="E65" s="8"/>
      <c r="F65" s="4">
        <v>45641</v>
      </c>
      <c r="G65" s="3">
        <f>+Tableau2456789101114[[#This Row],[TVA SUR ACHAT/PRESTATION]]/0.18</f>
        <v>433472.22222222225</v>
      </c>
      <c r="H65" s="5">
        <v>78025</v>
      </c>
      <c r="I65" s="5"/>
    </row>
    <row r="66" spans="2:9" ht="27.75" customHeight="1" x14ac:dyDescent="0.3">
      <c r="B66" s="6" t="s">
        <v>31</v>
      </c>
      <c r="C66" s="3" t="s">
        <v>30</v>
      </c>
      <c r="D66" s="33" t="s">
        <v>32</v>
      </c>
      <c r="E66" s="34"/>
      <c r="F66" s="4">
        <v>45639</v>
      </c>
      <c r="G66" s="3">
        <f>+Tableau2456789101114[[#This Row],[TVA SUR ACHAT/PRESTATION]]/0.18</f>
        <v>40000000</v>
      </c>
      <c r="H66" s="40">
        <v>7200000</v>
      </c>
      <c r="I66" s="13"/>
    </row>
    <row r="67" spans="2:9" ht="27.75" customHeight="1" x14ac:dyDescent="0.3">
      <c r="B67" s="11"/>
      <c r="C67" s="29"/>
      <c r="D67" s="3"/>
      <c r="E67" s="8"/>
      <c r="F67" s="4"/>
      <c r="G67" s="3">
        <f>+Tableau2456789101114[[#This Row],[TVA SUR ACHAT/PRESTATION]]/0.18</f>
        <v>0</v>
      </c>
      <c r="H67" s="5"/>
      <c r="I67" s="13"/>
    </row>
    <row r="68" spans="2:9" ht="27.75" customHeight="1" x14ac:dyDescent="0.3">
      <c r="B68" s="18"/>
      <c r="C68" s="3"/>
      <c r="D68" s="3"/>
      <c r="E68" s="8"/>
      <c r="F68" s="4"/>
      <c r="G68" s="3">
        <f>+Tableau2456789101114[[#This Row],[TVA SUR ACHAT/PRESTATION]]/0.18</f>
        <v>0</v>
      </c>
      <c r="H68" s="5"/>
      <c r="I68" s="13"/>
    </row>
    <row r="69" spans="2:9" ht="27.75" customHeight="1" x14ac:dyDescent="0.3">
      <c r="B69" s="18"/>
      <c r="C69" s="3"/>
      <c r="D69" s="3"/>
      <c r="E69" s="8"/>
      <c r="F69" s="4"/>
      <c r="G69" s="3">
        <f>+Tableau2456789101114[[#This Row],[TVA SUR ACHAT/PRESTATION]]/0.18</f>
        <v>0</v>
      </c>
      <c r="H69" s="5"/>
      <c r="I69" s="13"/>
    </row>
    <row r="70" spans="2:9" ht="27.75" customHeight="1" x14ac:dyDescent="0.3">
      <c r="B70" s="18"/>
      <c r="C70" s="3"/>
      <c r="D70" s="3"/>
      <c r="E70" s="3"/>
      <c r="F70" s="4"/>
      <c r="G70" s="3">
        <f>+Tableau2456789101114[[#This Row],[TVA SUR ACHAT/PRESTATION]]/0.18</f>
        <v>0</v>
      </c>
      <c r="H70" s="5"/>
      <c r="I70" s="13"/>
    </row>
    <row r="71" spans="2:9" ht="27.75" customHeight="1" x14ac:dyDescent="0.3">
      <c r="B71" s="18"/>
      <c r="C71" s="3"/>
      <c r="D71" s="3"/>
      <c r="E71" s="8"/>
      <c r="F71" s="35"/>
      <c r="G71" s="33">
        <f>+Tableau2456789101114[[#This Row],[TVA SUR ACHAT/PRESTATION]]/0.18</f>
        <v>0</v>
      </c>
      <c r="H71" s="40"/>
      <c r="I71" s="37"/>
    </row>
    <row r="72" spans="2:9" ht="27.75" customHeight="1" x14ac:dyDescent="0.3">
      <c r="B72" s="6"/>
      <c r="C72" s="3"/>
      <c r="D72" s="3"/>
      <c r="E72" s="8"/>
      <c r="F72" s="4"/>
      <c r="G72" s="3">
        <f>+Tableau2456789101114[[#This Row],[TVA SUR ACHAT/PRESTATION]]/0.18</f>
        <v>0</v>
      </c>
      <c r="H72" s="40"/>
      <c r="I72" s="13"/>
    </row>
    <row r="73" spans="2:9" ht="27.75" customHeight="1" x14ac:dyDescent="0.3">
      <c r="B73" s="6"/>
      <c r="C73" s="3"/>
      <c r="D73" s="3"/>
      <c r="E73" s="8"/>
      <c r="F73" s="4"/>
      <c r="G73" s="3">
        <f>+Tableau2456789101114[[#This Row],[TVA SUR ACHAT/PRESTATION]]/0.18</f>
        <v>0</v>
      </c>
      <c r="H73" s="40"/>
      <c r="I73" s="13"/>
    </row>
    <row r="74" spans="2:9" ht="27.75" customHeight="1" x14ac:dyDescent="0.3">
      <c r="B74" s="6"/>
      <c r="C74" s="3"/>
      <c r="D74" s="3"/>
      <c r="E74" s="3"/>
      <c r="F74" s="4"/>
      <c r="G74" s="3">
        <f>+Tableau2456789101114[[#This Row],[TVA SUR ACHAT/PRESTATION]]/0.18</f>
        <v>0</v>
      </c>
      <c r="H74" s="5"/>
      <c r="I74" s="13"/>
    </row>
    <row r="75" spans="2:9" ht="27.75" customHeight="1" x14ac:dyDescent="0.3">
      <c r="B75" s="9"/>
      <c r="C75" s="3"/>
      <c r="D75" s="3"/>
      <c r="E75" s="8"/>
      <c r="F75" s="4"/>
      <c r="G75" s="3">
        <f>+Tableau2456789101114[[#This Row],[TVA SUR ACHAT/PRESTATION]]/0.18</f>
        <v>0</v>
      </c>
      <c r="H75" s="5"/>
      <c r="I75" s="13"/>
    </row>
    <row r="76" spans="2:9" ht="27.75" customHeight="1" x14ac:dyDescent="0.3">
      <c r="B76" s="28"/>
      <c r="C76" s="29"/>
      <c r="D76" s="3"/>
      <c r="E76" s="8"/>
      <c r="F76" s="4"/>
      <c r="G76" s="3">
        <f>+Tableau2456789101114[[#This Row],[TVA SUR ACHAT/PRESTATION]]/0.18</f>
        <v>0</v>
      </c>
      <c r="H76" s="5"/>
      <c r="I76" s="13"/>
    </row>
    <row r="77" spans="2:9" ht="27.75" customHeight="1" x14ac:dyDescent="0.3">
      <c r="B77" s="6"/>
      <c r="C77" s="3"/>
      <c r="D77" s="3"/>
      <c r="E77" s="8"/>
      <c r="F77" s="4"/>
      <c r="G77" s="3">
        <f>+Tableau2456789101114[[#This Row],[TVA SUR ACHAT/PRESTATION]]/0.18</f>
        <v>0</v>
      </c>
      <c r="H77" s="5"/>
      <c r="I77" s="13"/>
    </row>
    <row r="78" spans="2:9" ht="27.75" customHeight="1" x14ac:dyDescent="0.3">
      <c r="B78" s="6"/>
      <c r="C78" s="3"/>
      <c r="D78" s="3"/>
      <c r="E78" s="34"/>
      <c r="F78" s="35"/>
      <c r="G78" s="33">
        <f>+Tableau2456789101114[[#This Row],[TVA SUR ACHAT/PRESTATION]]/0.18</f>
        <v>0</v>
      </c>
      <c r="H78" s="36"/>
      <c r="I78" s="37"/>
    </row>
    <row r="79" spans="2:9" ht="27.75" customHeight="1" x14ac:dyDescent="0.3">
      <c r="B79" s="6"/>
      <c r="C79" s="3"/>
      <c r="D79" s="3"/>
      <c r="E79" s="8"/>
      <c r="F79" s="4"/>
      <c r="G79" s="3">
        <f>+Tableau2456789101114[[#This Row],[TVA SUR ACHAT/PRESTATION]]/0.18</f>
        <v>0</v>
      </c>
      <c r="H79" s="5"/>
      <c r="I79" s="13"/>
    </row>
    <row r="80" spans="2:9" ht="27.75" customHeight="1" x14ac:dyDescent="0.3">
      <c r="B80" s="9"/>
      <c r="C80" s="3"/>
      <c r="D80" s="3"/>
      <c r="E80" s="8"/>
      <c r="F80" s="4"/>
      <c r="G80" s="3">
        <f>+Tableau2456789101114[[#This Row],[TVA SUR ACHAT/PRESTATION]]/0.18</f>
        <v>0</v>
      </c>
      <c r="H80" s="5"/>
      <c r="I80" s="13"/>
    </row>
    <row r="81" spans="2:9" ht="27.75" customHeight="1" x14ac:dyDescent="0.3">
      <c r="B81" s="6"/>
      <c r="C81" s="3"/>
      <c r="D81" s="3"/>
      <c r="E81" s="8"/>
      <c r="F81" s="4"/>
      <c r="G81" s="3">
        <f>+Tableau2456789101114[[#This Row],[TVA SUR ACHAT/PRESTATION]]/0.18</f>
        <v>0</v>
      </c>
      <c r="H81" s="5"/>
      <c r="I81" s="13"/>
    </row>
    <row r="82" spans="2:9" ht="27.75" customHeight="1" x14ac:dyDescent="0.3">
      <c r="B82" s="6"/>
      <c r="C82" s="3"/>
      <c r="D82" s="3"/>
      <c r="E82" s="8"/>
      <c r="F82" s="4"/>
      <c r="G82" s="3">
        <f>+Tableau2456789101114[[#This Row],[TVA SUR ACHAT/PRESTATION]]/0.18</f>
        <v>0</v>
      </c>
      <c r="H82" s="5"/>
      <c r="I82" s="13"/>
    </row>
    <row r="83" spans="2:9" ht="27.75" customHeight="1" x14ac:dyDescent="0.3">
      <c r="B83" s="7"/>
      <c r="C83" s="8"/>
      <c r="D83" s="3"/>
      <c r="E83" s="8"/>
      <c r="F83" s="4"/>
      <c r="G83" s="12">
        <f>+Tableau2456789101114[[#This Row],[TVA SUR ACHAT/PRESTATION]]/0.18</f>
        <v>0</v>
      </c>
      <c r="H83" s="5"/>
      <c r="I83" s="13"/>
    </row>
    <row r="84" spans="2:9" ht="27.75" customHeight="1" x14ac:dyDescent="0.3">
      <c r="B84" s="11"/>
      <c r="C84" s="18"/>
      <c r="D84" s="3"/>
      <c r="E84" s="8"/>
      <c r="F84" s="4"/>
      <c r="G84" s="12">
        <f>+Tableau2456789101114[[#This Row],[TVA SUR ACHAT/PRESTATION]]/0.18</f>
        <v>0</v>
      </c>
      <c r="H84" s="5"/>
      <c r="I84" s="13"/>
    </row>
    <row r="85" spans="2:9" ht="27.75" customHeight="1" x14ac:dyDescent="0.3">
      <c r="B85" s="6"/>
      <c r="C85" s="3"/>
      <c r="D85" s="3"/>
      <c r="E85" s="8"/>
      <c r="F85" s="4"/>
      <c r="G85" s="3">
        <f>+Tableau2456789101114[[#This Row],[TVA SUR ACHAT/PRESTATION]]/0.18</f>
        <v>0</v>
      </c>
      <c r="H85" s="5"/>
      <c r="I85" s="13"/>
    </row>
    <row r="86" spans="2:9" ht="27.75" customHeight="1" x14ac:dyDescent="0.3">
      <c r="B86" s="6"/>
      <c r="C86" s="3"/>
      <c r="D86" s="3"/>
      <c r="E86" s="8"/>
      <c r="F86" s="4"/>
      <c r="G86" s="3">
        <f>+Tableau2456789101114[[#This Row],[TVA SUR ACHAT/PRESTATION]]/0.18</f>
        <v>0</v>
      </c>
      <c r="H86" s="5"/>
      <c r="I86" s="13"/>
    </row>
    <row r="87" spans="2:9" ht="27.75" customHeight="1" x14ac:dyDescent="0.3">
      <c r="B87" s="6"/>
      <c r="C87" s="3"/>
      <c r="D87" s="3"/>
      <c r="E87" s="8"/>
      <c r="F87" s="4"/>
      <c r="G87" s="3">
        <f>+Tableau2456789101114[[#This Row],[TVA SUR ACHAT/PRESTATION]]/0.18</f>
        <v>0</v>
      </c>
      <c r="H87" s="5"/>
      <c r="I87" s="13"/>
    </row>
    <row r="88" spans="2:9" ht="27.75" customHeight="1" x14ac:dyDescent="0.3">
      <c r="B88" s="6"/>
      <c r="C88" s="3"/>
      <c r="D88" s="3"/>
      <c r="E88" s="8"/>
      <c r="F88" s="4"/>
      <c r="G88" s="3">
        <f>+Tableau2456789101114[[#This Row],[TVA SUR ACHAT/PRESTATION]]/0.18</f>
        <v>0</v>
      </c>
      <c r="H88" s="5"/>
      <c r="I88" s="13"/>
    </row>
    <row r="89" spans="2:9" ht="27.75" customHeight="1" x14ac:dyDescent="0.3">
      <c r="B89" s="6"/>
      <c r="C89" s="3"/>
      <c r="D89" s="3"/>
      <c r="E89" s="8"/>
      <c r="F89" s="4"/>
      <c r="G89" s="3">
        <f>+Tableau2456789101114[[#This Row],[TVA SUR ACHAT/PRESTATION]]/0.18</f>
        <v>0</v>
      </c>
      <c r="H89" s="5"/>
      <c r="I89" s="13"/>
    </row>
    <row r="90" spans="2:9" ht="27.75" customHeight="1" x14ac:dyDescent="0.3">
      <c r="B90" s="6"/>
      <c r="C90" s="3"/>
      <c r="D90" s="3"/>
      <c r="E90" s="8"/>
      <c r="F90" s="4"/>
      <c r="G90" s="3">
        <f>+Tableau2456789101114[[#This Row],[TVA SUR ACHAT/PRESTATION]]/0.18</f>
        <v>0</v>
      </c>
      <c r="H90" s="5"/>
      <c r="I90" s="13"/>
    </row>
    <row r="91" spans="2:9" ht="27.75" customHeight="1" x14ac:dyDescent="0.3">
      <c r="B91" s="7"/>
      <c r="C91" s="8"/>
      <c r="D91" s="3"/>
      <c r="E91" s="8"/>
      <c r="F91" s="4"/>
      <c r="G91" s="3">
        <f>+Tableau2456789101114[[#This Row],[TVA SUR ACHAT/PRESTATION]]/0.18</f>
        <v>0</v>
      </c>
      <c r="H91" s="5"/>
      <c r="I91" s="13"/>
    </row>
    <row r="92" spans="2:9" ht="27.75" customHeight="1" x14ac:dyDescent="0.3">
      <c r="B92" s="9"/>
      <c r="C92" s="3"/>
      <c r="D92" s="3"/>
      <c r="E92" s="8"/>
      <c r="F92" s="4"/>
      <c r="G92" s="3">
        <f>+Tableau2456789101114[[#This Row],[TVA SUR ACHAT/PRESTATION]]/0.18</f>
        <v>0</v>
      </c>
      <c r="H92" s="5"/>
      <c r="I92" s="13"/>
    </row>
    <row r="93" spans="2:9" ht="27.75" customHeight="1" x14ac:dyDescent="0.3">
      <c r="B93" s="6"/>
      <c r="C93" s="3"/>
      <c r="D93" s="3"/>
      <c r="E93" s="8"/>
      <c r="F93" s="4"/>
      <c r="G93" s="3">
        <f>+Tableau2456789101114[[#This Row],[TVA SUR ACHAT/PRESTATION]]/0.18</f>
        <v>0</v>
      </c>
      <c r="H93" s="5"/>
      <c r="I93" s="13"/>
    </row>
    <row r="94" spans="2:9" ht="27.75" customHeight="1" x14ac:dyDescent="0.3">
      <c r="B94" s="6"/>
      <c r="C94" s="3"/>
      <c r="D94" s="3"/>
      <c r="E94" s="8"/>
      <c r="F94" s="4"/>
      <c r="G94" s="3">
        <f>+Tableau2456789101114[[#This Row],[TVA SUR ACHAT/PRESTATION]]/0.18</f>
        <v>0</v>
      </c>
      <c r="H94" s="5"/>
      <c r="I94" s="13"/>
    </row>
    <row r="95" spans="2:9" ht="27.75" customHeight="1" x14ac:dyDescent="0.3">
      <c r="B95" s="28"/>
      <c r="C95" s="29"/>
      <c r="D95" s="3"/>
      <c r="E95" s="34"/>
      <c r="F95" s="35"/>
      <c r="G95" s="33">
        <f>+Tableau2456789101114[[#This Row],[TVA SUR ACHAT/PRESTATION]]/0.18</f>
        <v>0</v>
      </c>
      <c r="H95" s="36"/>
      <c r="I95" s="37"/>
    </row>
    <row r="96" spans="2:9" ht="27.75" customHeight="1" x14ac:dyDescent="0.3">
      <c r="B96" s="28"/>
      <c r="C96" s="29"/>
      <c r="D96" s="3"/>
      <c r="E96" s="34"/>
      <c r="F96" s="35"/>
      <c r="G96" s="33">
        <f>+Tableau2456789101114[[#This Row],[TVA SUR ACHAT/PRESTATION]]/0.18</f>
        <v>0</v>
      </c>
      <c r="H96" s="36"/>
      <c r="I96" s="37"/>
    </row>
    <row r="97" spans="2:9" ht="27.75" customHeight="1" x14ac:dyDescent="0.3">
      <c r="B97" s="28"/>
      <c r="C97" s="29"/>
      <c r="D97" s="33"/>
      <c r="E97" s="34"/>
      <c r="F97" s="35"/>
      <c r="G97" s="33">
        <f>+Tableau2456789101114[[#This Row],[TVA SUR ACHAT/PRESTATION]]/0.18</f>
        <v>0</v>
      </c>
      <c r="H97" s="36"/>
      <c r="I97" s="37"/>
    </row>
    <row r="98" spans="2:9" ht="27.75" customHeight="1" x14ac:dyDescent="0.3">
      <c r="B98" s="28"/>
      <c r="C98" s="29"/>
      <c r="D98" s="33"/>
      <c r="E98" s="34"/>
      <c r="F98" s="35"/>
      <c r="G98" s="33">
        <f>+Tableau2456789101114[[#This Row],[TVA SUR ACHAT/PRESTATION]]/0.18</f>
        <v>0</v>
      </c>
      <c r="H98" s="36"/>
      <c r="I98" s="37"/>
    </row>
    <row r="99" spans="2:9" ht="27.75" customHeight="1" x14ac:dyDescent="0.3">
      <c r="B99" s="39"/>
      <c r="C99" s="33"/>
      <c r="D99" s="33"/>
      <c r="E99" s="34"/>
      <c r="F99" s="35"/>
      <c r="G99" s="33">
        <f>+Tableau2456789101114[[#This Row],[TVA SUR ACHAT/PRESTATION]]/0.18</f>
        <v>0</v>
      </c>
      <c r="H99" s="36"/>
      <c r="I99" s="37"/>
    </row>
    <row r="100" spans="2:9" ht="27.75" customHeight="1" x14ac:dyDescent="0.3">
      <c r="B100" s="11"/>
      <c r="C100" s="3"/>
      <c r="D100" s="3"/>
      <c r="E100" s="34"/>
      <c r="F100" s="35"/>
      <c r="G100" s="33">
        <f>+Tableau2456789101114[[#This Row],[TVA SUR ACHAT/PRESTATION]]/0.18</f>
        <v>0</v>
      </c>
      <c r="H100" s="36"/>
      <c r="I100" s="37"/>
    </row>
    <row r="101" spans="2:9" ht="27.75" customHeight="1" x14ac:dyDescent="0.3">
      <c r="B101" s="11"/>
      <c r="C101" s="3"/>
      <c r="D101" s="3"/>
      <c r="E101" s="34"/>
      <c r="F101" s="35"/>
      <c r="G101" s="33">
        <f>+Tableau2456789101114[[#This Row],[TVA SUR ACHAT/PRESTATION]]/0.18</f>
        <v>0</v>
      </c>
      <c r="H101" s="36"/>
      <c r="I101" s="37"/>
    </row>
    <row r="102" spans="2:9" ht="27.75" customHeight="1" x14ac:dyDescent="0.3">
      <c r="B102" s="11"/>
      <c r="C102" s="8"/>
      <c r="D102" s="3"/>
      <c r="E102" s="34"/>
      <c r="F102" s="35"/>
      <c r="G102" s="33">
        <f>+Tableau2456789101114[[#This Row],[TVA SUR ACHAT/PRESTATION]]/0.18</f>
        <v>0</v>
      </c>
      <c r="H102" s="36"/>
      <c r="I102" s="37"/>
    </row>
    <row r="103" spans="2:9" ht="27.75" customHeight="1" x14ac:dyDescent="0.3">
      <c r="B103" s="39"/>
      <c r="C103" s="33"/>
      <c r="D103" s="33"/>
      <c r="E103" s="34"/>
      <c r="F103" s="35"/>
      <c r="G103" s="33">
        <f>+Tableau2456789101114[[#This Row],[TVA SUR ACHAT/PRESTATION]]/0.18</f>
        <v>0</v>
      </c>
      <c r="H103" s="36"/>
      <c r="I103" s="37"/>
    </row>
    <row r="104" spans="2:9" ht="37.5" customHeight="1" x14ac:dyDescent="0.3">
      <c r="B104" s="14" t="s">
        <v>8</v>
      </c>
      <c r="C104" s="15"/>
      <c r="D104" s="15"/>
      <c r="E104" s="15"/>
      <c r="F104" s="15"/>
      <c r="G104" s="15"/>
      <c r="H104" s="16">
        <f>SUBTOTAL(109,Tableau2456789101114[TVA SUR ACHAT/PRESTATION])</f>
        <v>8401738</v>
      </c>
      <c r="I104" s="17"/>
    </row>
    <row r="107" spans="2:9" x14ac:dyDescent="0.3">
      <c r="F107" s="10"/>
      <c r="G107" s="10"/>
      <c r="H107" s="10"/>
    </row>
    <row r="108" spans="2:9" x14ac:dyDescent="0.3">
      <c r="F108" s="10"/>
      <c r="G108" s="10"/>
      <c r="H108" s="10"/>
    </row>
    <row r="109" spans="2:9" x14ac:dyDescent="0.3">
      <c r="F109" s="10"/>
      <c r="G109" s="10"/>
      <c r="H109" s="10"/>
    </row>
    <row r="110" spans="2:9" x14ac:dyDescent="0.3">
      <c r="F110" s="10"/>
      <c r="G110" s="10"/>
      <c r="H110" s="10"/>
    </row>
    <row r="111" spans="2:9" x14ac:dyDescent="0.3">
      <c r="F111" s="10"/>
      <c r="G111" s="10"/>
      <c r="H111" s="10"/>
    </row>
    <row r="112" spans="2:9" x14ac:dyDescent="0.3">
      <c r="F112" s="10"/>
      <c r="G112" s="10"/>
      <c r="H112" s="27"/>
    </row>
  </sheetData>
  <mergeCells count="1">
    <mergeCell ref="B2:H2"/>
  </mergeCells>
  <phoneticPr fontId="1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3EE03-B676-4996-A069-3E08B119EB72}">
  <dimension ref="B2:I49"/>
  <sheetViews>
    <sheetView showGridLines="0" tabSelected="1" topLeftCell="A31" zoomScale="85" zoomScaleNormal="85" workbookViewId="0">
      <selection activeCell="D51" sqref="D51"/>
    </sheetView>
  </sheetViews>
  <sheetFormatPr baseColWidth="10" defaultColWidth="9.109375" defaultRowHeight="14.4" x14ac:dyDescent="0.3"/>
  <cols>
    <col min="1" max="1" width="5.6640625" style="10" customWidth="1"/>
    <col min="2" max="2" width="27.5546875" style="20" customWidth="1"/>
    <col min="3" max="3" width="31.33203125" style="20" customWidth="1"/>
    <col min="4" max="4" width="23.88671875" style="20" bestFit="1" customWidth="1"/>
    <col min="5" max="5" width="20.5546875" style="20" customWidth="1"/>
    <col min="6" max="6" width="26.44140625" style="21" customWidth="1"/>
    <col min="7" max="7" width="20.88671875" style="20" customWidth="1"/>
    <col min="8" max="8" width="24.44140625" style="20" customWidth="1"/>
    <col min="9" max="9" width="35.44140625" style="10" customWidth="1"/>
    <col min="10" max="16384" width="9.109375" style="10"/>
  </cols>
  <sheetData>
    <row r="2" spans="2:9" ht="33.6" x14ac:dyDescent="0.3">
      <c r="B2" s="86" t="s">
        <v>114</v>
      </c>
      <c r="C2" s="86"/>
      <c r="D2" s="86"/>
      <c r="E2" s="86"/>
      <c r="F2" s="86"/>
      <c r="G2" s="86"/>
      <c r="H2" s="86"/>
    </row>
    <row r="4" spans="2:9" ht="23.4" x14ac:dyDescent="0.3">
      <c r="B4" s="19">
        <v>45658</v>
      </c>
    </row>
    <row r="6" spans="2:9" ht="57.75" customHeight="1" x14ac:dyDescent="0.3">
      <c r="B6" s="22" t="s">
        <v>0</v>
      </c>
      <c r="C6" s="23" t="s">
        <v>1</v>
      </c>
      <c r="D6" s="23" t="s">
        <v>2</v>
      </c>
      <c r="E6" s="24" t="s">
        <v>17</v>
      </c>
      <c r="F6" s="24" t="s">
        <v>3</v>
      </c>
      <c r="G6" s="23" t="s">
        <v>4</v>
      </c>
      <c r="H6" s="25" t="s">
        <v>6</v>
      </c>
      <c r="I6" s="26" t="s">
        <v>18</v>
      </c>
    </row>
    <row r="7" spans="2:9" ht="27.75" customHeight="1" x14ac:dyDescent="0.3">
      <c r="B7" s="43">
        <v>3200800583113</v>
      </c>
      <c r="C7" s="41" t="s">
        <v>16</v>
      </c>
      <c r="D7" s="3" t="s">
        <v>123</v>
      </c>
      <c r="E7" s="8" t="s">
        <v>133</v>
      </c>
      <c r="F7" s="4">
        <v>45663</v>
      </c>
      <c r="G7" s="3">
        <f>+Tableau24567891011143[[#This Row],[TVA SUR ACHAT/PRESTATION]]/0.18</f>
        <v>205411.11111111112</v>
      </c>
      <c r="H7" s="5">
        <v>36974</v>
      </c>
      <c r="I7" s="13"/>
    </row>
    <row r="8" spans="2:9" ht="27.75" customHeight="1" x14ac:dyDescent="0.3">
      <c r="B8" s="6" t="s">
        <v>80</v>
      </c>
      <c r="C8" s="3" t="s">
        <v>79</v>
      </c>
      <c r="D8" s="3" t="s">
        <v>124</v>
      </c>
      <c r="E8" s="8" t="s">
        <v>134</v>
      </c>
      <c r="F8" s="4">
        <v>45664</v>
      </c>
      <c r="G8" s="3">
        <f>+Tableau24567891011143[[#This Row],[TVA SUR ACHAT/PRESTATION]]/0.18</f>
        <v>7416.666666666667</v>
      </c>
      <c r="H8" s="5">
        <v>1335</v>
      </c>
      <c r="I8" s="13"/>
    </row>
    <row r="9" spans="2:9" ht="27.75" customHeight="1" x14ac:dyDescent="0.3">
      <c r="B9" s="6" t="s">
        <v>22</v>
      </c>
      <c r="C9" s="11" t="s">
        <v>117</v>
      </c>
      <c r="D9" s="3" t="s">
        <v>119</v>
      </c>
      <c r="E9" s="8" t="s">
        <v>135</v>
      </c>
      <c r="F9" s="4">
        <v>45664</v>
      </c>
      <c r="G9" s="3">
        <f>+Tableau24567891011143[[#This Row],[TVA SUR ACHAT/PRESTATION]]/0.18</f>
        <v>7755.5555555555557</v>
      </c>
      <c r="H9" s="5">
        <v>1396</v>
      </c>
      <c r="I9" s="13"/>
    </row>
    <row r="10" spans="2:9" ht="27.75" customHeight="1" x14ac:dyDescent="0.3">
      <c r="B10" s="6" t="s">
        <v>22</v>
      </c>
      <c r="C10" s="11" t="s">
        <v>117</v>
      </c>
      <c r="D10" s="3" t="s">
        <v>120</v>
      </c>
      <c r="E10" s="8" t="s">
        <v>135</v>
      </c>
      <c r="F10" s="4">
        <v>45664</v>
      </c>
      <c r="G10" s="3">
        <f>+Tableau24567891011143[[#This Row],[TVA SUR ACHAT/PRESTATION]]/0.18</f>
        <v>42161.111111111109</v>
      </c>
      <c r="H10" s="5">
        <v>7589</v>
      </c>
      <c r="I10" s="13"/>
    </row>
    <row r="11" spans="2:9" ht="27.75" customHeight="1" x14ac:dyDescent="0.3">
      <c r="B11" s="6" t="s">
        <v>22</v>
      </c>
      <c r="C11" s="11" t="s">
        <v>117</v>
      </c>
      <c r="D11" s="3" t="s">
        <v>118</v>
      </c>
      <c r="E11" s="8" t="s">
        <v>135</v>
      </c>
      <c r="F11" s="4">
        <v>45665</v>
      </c>
      <c r="G11" s="3">
        <f>+Tableau24567891011143[[#This Row],[TVA SUR ACHAT/PRESTATION]]/0.18</f>
        <v>17544.444444444445</v>
      </c>
      <c r="H11" s="5">
        <v>3158</v>
      </c>
      <c r="I11" s="13"/>
    </row>
    <row r="12" spans="2:9" ht="27.75" customHeight="1" x14ac:dyDescent="0.3">
      <c r="B12" s="6" t="s">
        <v>22</v>
      </c>
      <c r="C12" s="11" t="s">
        <v>117</v>
      </c>
      <c r="D12" s="3" t="s">
        <v>121</v>
      </c>
      <c r="E12" s="8" t="s">
        <v>136</v>
      </c>
      <c r="F12" s="4">
        <v>45664</v>
      </c>
      <c r="G12" s="3">
        <f>+Tableau24567891011143[[#This Row],[TVA SUR ACHAT/PRESTATION]]/0.18</f>
        <v>12205.555555555557</v>
      </c>
      <c r="H12" s="5">
        <v>2197</v>
      </c>
      <c r="I12" s="13"/>
    </row>
    <row r="13" spans="2:9" ht="27.75" customHeight="1" x14ac:dyDescent="0.3">
      <c r="B13" s="18">
        <v>3201910650626</v>
      </c>
      <c r="C13" s="3" t="s">
        <v>10</v>
      </c>
      <c r="D13" s="3" t="s">
        <v>125</v>
      </c>
      <c r="E13" s="8" t="s">
        <v>137</v>
      </c>
      <c r="F13" s="4">
        <v>45664</v>
      </c>
      <c r="G13" s="3">
        <f>+Tableau24567891011143[[#This Row],[TVA SUR ACHAT/PRESTATION]]/0.18</f>
        <v>16177.777777777779</v>
      </c>
      <c r="H13" s="5">
        <v>2912</v>
      </c>
      <c r="I13" s="13"/>
    </row>
    <row r="14" spans="2:9" ht="27.75" customHeight="1" x14ac:dyDescent="0.3">
      <c r="B14" s="11">
        <v>3200901978015</v>
      </c>
      <c r="C14" s="11" t="s">
        <v>14</v>
      </c>
      <c r="D14" s="3" t="s">
        <v>127</v>
      </c>
      <c r="E14" s="8" t="s">
        <v>135</v>
      </c>
      <c r="F14" s="4">
        <v>45665</v>
      </c>
      <c r="G14" s="3">
        <f>+Tableau24567891011143[[#This Row],[TVA SUR ACHAT/PRESTATION]]/0.18</f>
        <v>18050</v>
      </c>
      <c r="H14" s="5">
        <v>3249</v>
      </c>
      <c r="I14" s="13"/>
    </row>
    <row r="15" spans="2:9" ht="27.75" customHeight="1" x14ac:dyDescent="0.3">
      <c r="B15" s="43">
        <v>3200800583113</v>
      </c>
      <c r="C15" s="41" t="s">
        <v>16</v>
      </c>
      <c r="D15" s="3" t="s">
        <v>126</v>
      </c>
      <c r="E15" s="8" t="s">
        <v>138</v>
      </c>
      <c r="F15" s="4">
        <v>45670</v>
      </c>
      <c r="G15" s="3">
        <f>+Tableau24567891011143[[#This Row],[TVA SUR ACHAT/PRESTATION]]/0.18</f>
        <v>205572.22222222222</v>
      </c>
      <c r="H15" s="5">
        <v>37003</v>
      </c>
      <c r="I15" s="13"/>
    </row>
    <row r="16" spans="2:9" ht="27.75" customHeight="1" x14ac:dyDescent="0.3">
      <c r="B16" s="83" t="s">
        <v>143</v>
      </c>
      <c r="C16" s="74" t="s">
        <v>144</v>
      </c>
      <c r="D16" s="74" t="s">
        <v>145</v>
      </c>
      <c r="E16" s="75" t="s">
        <v>146</v>
      </c>
      <c r="F16" s="76">
        <v>45672</v>
      </c>
      <c r="G16" s="74">
        <f>+Tableau24567891011143[[#This Row],[TVA SUR ACHAT/PRESTATION]]/0.18</f>
        <v>67794.444444444453</v>
      </c>
      <c r="H16" s="5">
        <v>12203</v>
      </c>
      <c r="I16" s="78"/>
    </row>
    <row r="17" spans="2:9" ht="27.75" customHeight="1" x14ac:dyDescent="0.3">
      <c r="B17" s="43">
        <v>3200800583113</v>
      </c>
      <c r="C17" s="41" t="s">
        <v>16</v>
      </c>
      <c r="D17" s="3" t="s">
        <v>141</v>
      </c>
      <c r="E17" s="8" t="s">
        <v>142</v>
      </c>
      <c r="F17" s="4">
        <v>45678</v>
      </c>
      <c r="G17" s="3">
        <f>+Tableau24567891011143[[#This Row],[TVA SUR ACHAT/PRESTATION]]/0.18</f>
        <v>204916.66666666669</v>
      </c>
      <c r="H17" s="5">
        <v>36885</v>
      </c>
      <c r="I17" s="13"/>
    </row>
    <row r="18" spans="2:9" ht="27.75" customHeight="1" x14ac:dyDescent="0.3">
      <c r="B18" s="18">
        <v>3201910650626</v>
      </c>
      <c r="C18" s="3" t="s">
        <v>10</v>
      </c>
      <c r="D18" s="74" t="s">
        <v>148</v>
      </c>
      <c r="E18" s="75" t="s">
        <v>151</v>
      </c>
      <c r="F18" s="76">
        <v>45679</v>
      </c>
      <c r="G18" s="74">
        <f>+Tableau24567891011143[[#This Row],[TVA SUR ACHAT/PRESTATION]]/0.18</f>
        <v>20327.777777777777</v>
      </c>
      <c r="H18" s="5">
        <v>3659</v>
      </c>
      <c r="I18" s="78"/>
    </row>
    <row r="19" spans="2:9" ht="27.75" customHeight="1" x14ac:dyDescent="0.3">
      <c r="B19" s="18">
        <v>3201910650626</v>
      </c>
      <c r="C19" s="3" t="s">
        <v>10</v>
      </c>
      <c r="D19" s="74" t="s">
        <v>149</v>
      </c>
      <c r="E19" s="75" t="s">
        <v>151</v>
      </c>
      <c r="F19" s="76">
        <v>45679</v>
      </c>
      <c r="G19" s="74">
        <f>+Tableau24567891011143[[#This Row],[TVA SUR ACHAT/PRESTATION]]/0.18</f>
        <v>16261.111111111111</v>
      </c>
      <c r="H19" s="5">
        <v>2927</v>
      </c>
      <c r="I19" s="78"/>
    </row>
    <row r="20" spans="2:9" ht="27.75" customHeight="1" x14ac:dyDescent="0.3">
      <c r="B20" s="84" t="s">
        <v>25</v>
      </c>
      <c r="C20" s="3" t="s">
        <v>9</v>
      </c>
      <c r="D20" s="3" t="s">
        <v>150</v>
      </c>
      <c r="E20" s="75" t="s">
        <v>152</v>
      </c>
      <c r="F20" s="76">
        <v>45680</v>
      </c>
      <c r="G20" s="74">
        <f>+Tableau24567891011143[[#This Row],[TVA SUR ACHAT/PRESTATION]]/0.18</f>
        <v>12711.111111111111</v>
      </c>
      <c r="H20" s="5">
        <v>2288</v>
      </c>
      <c r="I20" s="78"/>
    </row>
    <row r="21" spans="2:9" ht="27.75" customHeight="1" x14ac:dyDescent="0.3">
      <c r="B21" s="83" t="s">
        <v>161</v>
      </c>
      <c r="C21" s="74" t="s">
        <v>162</v>
      </c>
      <c r="D21" s="85" t="s">
        <v>163</v>
      </c>
      <c r="E21" s="75"/>
      <c r="F21" s="76">
        <v>45678</v>
      </c>
      <c r="G21" s="74">
        <f>+Tableau24567891011143[[#This Row],[TVA SUR ACHAT/PRESTATION]]/0.18</f>
        <v>1694.4444444444446</v>
      </c>
      <c r="H21" s="77">
        <v>305</v>
      </c>
      <c r="I21" s="78"/>
    </row>
    <row r="22" spans="2:9" ht="27.75" customHeight="1" x14ac:dyDescent="0.3">
      <c r="B22" s="83" t="s">
        <v>164</v>
      </c>
      <c r="C22" s="74" t="s">
        <v>165</v>
      </c>
      <c r="D22" s="74" t="s">
        <v>166</v>
      </c>
      <c r="E22" s="75"/>
      <c r="F22" s="76">
        <v>45681</v>
      </c>
      <c r="G22" s="74">
        <f>+Tableau24567891011143[[#This Row],[TVA SUR ACHAT/PRESTATION]]/0.18</f>
        <v>126694.44444444445</v>
      </c>
      <c r="H22" s="77">
        <v>22805</v>
      </c>
      <c r="I22" s="78"/>
    </row>
    <row r="23" spans="2:9" ht="27.75" customHeight="1" x14ac:dyDescent="0.3">
      <c r="B23" s="18">
        <v>3201910650626</v>
      </c>
      <c r="C23" s="3" t="s">
        <v>10</v>
      </c>
      <c r="D23" s="3" t="s">
        <v>167</v>
      </c>
      <c r="E23" s="8" t="s">
        <v>168</v>
      </c>
      <c r="F23" s="4">
        <v>45664</v>
      </c>
      <c r="G23" s="3">
        <f>+Tableau24567891011143[[#This Row],[TVA SUR ACHAT/PRESTATION]]/0.18</f>
        <v>56827.777777777781</v>
      </c>
      <c r="H23" s="5">
        <v>10229</v>
      </c>
      <c r="I23" s="13"/>
    </row>
    <row r="24" spans="2:9" ht="27.75" customHeight="1" x14ac:dyDescent="0.3">
      <c r="B24" s="18">
        <v>3201910650626</v>
      </c>
      <c r="C24" s="3" t="s">
        <v>10</v>
      </c>
      <c r="D24" s="3" t="s">
        <v>172</v>
      </c>
      <c r="E24" s="8" t="s">
        <v>169</v>
      </c>
      <c r="F24" s="4">
        <v>45664</v>
      </c>
      <c r="G24" s="3">
        <f>+Tableau24567891011143[[#This Row],[TVA SUR ACHAT/PRESTATION]]/0.18</f>
        <v>32438.888888888891</v>
      </c>
      <c r="H24" s="5">
        <v>5839</v>
      </c>
      <c r="I24" s="13"/>
    </row>
    <row r="25" spans="2:9" ht="27.75" customHeight="1" x14ac:dyDescent="0.3">
      <c r="B25" s="66">
        <v>3201910650626</v>
      </c>
      <c r="C25" s="67" t="s">
        <v>10</v>
      </c>
      <c r="D25" s="67" t="s">
        <v>173</v>
      </c>
      <c r="E25" s="68" t="s">
        <v>174</v>
      </c>
      <c r="F25" s="69">
        <v>45634</v>
      </c>
      <c r="G25" s="67">
        <f>+Tableau24567891011143[[#This Row],[TVA SUR ACHAT/PRESTATION]]/0.18</f>
        <v>56827.777777777781</v>
      </c>
      <c r="H25" s="70">
        <v>10229</v>
      </c>
      <c r="I25" s="80"/>
    </row>
    <row r="26" spans="2:9" ht="27.75" customHeight="1" x14ac:dyDescent="0.3">
      <c r="B26" s="66">
        <v>3201910650626</v>
      </c>
      <c r="C26" s="67" t="s">
        <v>10</v>
      </c>
      <c r="D26" s="67" t="s">
        <v>175</v>
      </c>
      <c r="E26" s="68" t="s">
        <v>176</v>
      </c>
      <c r="F26" s="69">
        <v>45634</v>
      </c>
      <c r="G26" s="67">
        <f>+Tableau24567891011143[[#This Row],[TVA SUR ACHAT/PRESTATION]]/0.18</f>
        <v>32438.888888888891</v>
      </c>
      <c r="H26" s="70">
        <v>5839</v>
      </c>
      <c r="I26" s="80"/>
    </row>
    <row r="27" spans="2:9" s="72" customFormat="1" ht="27.75" customHeight="1" x14ac:dyDescent="0.3">
      <c r="B27" s="79">
        <v>3200700033415</v>
      </c>
      <c r="C27" s="67" t="s">
        <v>15</v>
      </c>
      <c r="D27" s="67" t="s">
        <v>170</v>
      </c>
      <c r="E27" s="68" t="s">
        <v>171</v>
      </c>
      <c r="F27" s="69">
        <v>45642</v>
      </c>
      <c r="G27" s="67">
        <f>+Tableau24567891011143[[#This Row],[TVA SUR ACHAT/PRESTATION]]/0.18</f>
        <v>22411.111111111113</v>
      </c>
      <c r="H27" s="70">
        <v>4034</v>
      </c>
      <c r="I27" s="71"/>
    </row>
    <row r="28" spans="2:9" ht="27.75" customHeight="1" x14ac:dyDescent="0.3">
      <c r="B28" s="43">
        <v>3200800583113</v>
      </c>
      <c r="C28" s="41" t="s">
        <v>16</v>
      </c>
      <c r="D28" s="3" t="s">
        <v>177</v>
      </c>
      <c r="E28" s="8" t="s">
        <v>178</v>
      </c>
      <c r="F28" s="4">
        <v>45688</v>
      </c>
      <c r="G28" s="3">
        <f>+Tableau24567891011143[[#This Row],[TVA SUR ACHAT/PRESTATION]]/0.18</f>
        <v>204916.66666666669</v>
      </c>
      <c r="H28" s="5">
        <v>36885</v>
      </c>
      <c r="I28" s="13"/>
    </row>
    <row r="29" spans="2:9" ht="27.75" customHeight="1" x14ac:dyDescent="0.3">
      <c r="B29" s="6" t="s">
        <v>180</v>
      </c>
      <c r="C29" s="3" t="s">
        <v>179</v>
      </c>
      <c r="D29" s="3" t="s">
        <v>181</v>
      </c>
      <c r="E29" s="8" t="s">
        <v>182</v>
      </c>
      <c r="F29" s="4">
        <v>45685</v>
      </c>
      <c r="G29" s="3">
        <f>+Tableau24567891011143[[#This Row],[TVA SUR ACHAT/PRESTATION]]/0.18</f>
        <v>12711.111111111111</v>
      </c>
      <c r="H29" s="5">
        <v>2288</v>
      </c>
      <c r="I29" s="13"/>
    </row>
    <row r="30" spans="2:9" ht="25.5" customHeight="1" x14ac:dyDescent="0.3">
      <c r="B30" s="9" t="s">
        <v>129</v>
      </c>
      <c r="C30" s="3" t="s">
        <v>128</v>
      </c>
      <c r="D30" s="3" t="s">
        <v>130</v>
      </c>
      <c r="E30" s="8" t="s">
        <v>140</v>
      </c>
      <c r="F30" s="4">
        <v>45658</v>
      </c>
      <c r="G30" s="3">
        <f>+Tableau24567891011143[[#This Row],[TVA SUR ACHAT/PRESTATION]]/0.18</f>
        <v>79238.888888888891</v>
      </c>
      <c r="H30" s="5">
        <v>14263</v>
      </c>
      <c r="I30" s="73" t="s">
        <v>115</v>
      </c>
    </row>
    <row r="31" spans="2:9" ht="27.75" customHeight="1" x14ac:dyDescent="0.3">
      <c r="B31" s="18" t="s">
        <v>131</v>
      </c>
      <c r="C31" s="3" t="s">
        <v>9</v>
      </c>
      <c r="D31" s="3" t="s">
        <v>116</v>
      </c>
      <c r="E31" s="3"/>
      <c r="F31" s="4">
        <v>45658</v>
      </c>
      <c r="G31" s="29">
        <f>+Tableau24567891011143[[#This Row],[TVA SUR ACHAT/PRESTATION]]/0.18</f>
        <v>146188.88888888891</v>
      </c>
      <c r="H31" s="5">
        <v>26314</v>
      </c>
      <c r="I31" s="32"/>
    </row>
    <row r="32" spans="2:9" ht="27.75" customHeight="1" x14ac:dyDescent="0.3">
      <c r="B32" s="82" t="s">
        <v>147</v>
      </c>
      <c r="C32" s="3" t="s">
        <v>122</v>
      </c>
      <c r="D32" s="3" t="s">
        <v>132</v>
      </c>
      <c r="E32" s="8" t="s">
        <v>139</v>
      </c>
      <c r="F32" s="35">
        <v>45663</v>
      </c>
      <c r="G32" s="33">
        <f>+Tableau24567891011143[[#This Row],[TVA SUR ACHAT/PRESTATION]]/0.18</f>
        <v>1401000</v>
      </c>
      <c r="H32" s="5">
        <v>252180</v>
      </c>
      <c r="I32" s="37"/>
    </row>
    <row r="33" spans="2:9" ht="27.75" customHeight="1" x14ac:dyDescent="0.3">
      <c r="B33" s="11">
        <v>3200800078517</v>
      </c>
      <c r="C33" s="3" t="s">
        <v>12</v>
      </c>
      <c r="D33" s="3" t="s">
        <v>153</v>
      </c>
      <c r="E33" s="8"/>
      <c r="F33" s="4">
        <v>45663</v>
      </c>
      <c r="G33" s="3">
        <f>+Tableau24567891011143[[#This Row],[TVA SUR ACHAT/PRESTATION]]/0.18</f>
        <v>240000</v>
      </c>
      <c r="H33" s="5">
        <v>43200</v>
      </c>
      <c r="I33" s="13"/>
    </row>
    <row r="34" spans="2:9" ht="27.75" customHeight="1" x14ac:dyDescent="0.3">
      <c r="B34" s="11">
        <v>3200800078517</v>
      </c>
      <c r="C34" s="3" t="s">
        <v>12</v>
      </c>
      <c r="D34" s="3" t="s">
        <v>154</v>
      </c>
      <c r="E34" s="8"/>
      <c r="F34" s="4">
        <v>45663</v>
      </c>
      <c r="G34" s="3">
        <f>+Tableau24567891011143[[#This Row],[TVA SUR ACHAT/PRESTATION]]/0.18</f>
        <v>240000</v>
      </c>
      <c r="H34" s="5">
        <v>43200</v>
      </c>
      <c r="I34" s="13"/>
    </row>
    <row r="35" spans="2:9" ht="27.75" customHeight="1" x14ac:dyDescent="0.3">
      <c r="B35" s="11">
        <v>3200800078517</v>
      </c>
      <c r="C35" s="3" t="s">
        <v>12</v>
      </c>
      <c r="D35" s="3" t="s">
        <v>155</v>
      </c>
      <c r="E35" s="34"/>
      <c r="F35" s="4">
        <v>45663</v>
      </c>
      <c r="G35" s="33">
        <f>+Tableau24567891011143[[#This Row],[TVA SUR ACHAT/PRESTATION]]/0.18</f>
        <v>240000</v>
      </c>
      <c r="H35" s="36">
        <v>43200</v>
      </c>
      <c r="I35" s="37"/>
    </row>
    <row r="36" spans="2:9" ht="27.75" customHeight="1" x14ac:dyDescent="0.3">
      <c r="B36" s="83" t="s">
        <v>156</v>
      </c>
      <c r="C36" s="74" t="s">
        <v>157</v>
      </c>
      <c r="D36" s="74" t="s">
        <v>158</v>
      </c>
      <c r="E36" s="75"/>
      <c r="F36" s="76">
        <v>45671</v>
      </c>
      <c r="G36" s="74">
        <f>+Tableau24567891011143[[#This Row],[TVA SUR ACHAT/PRESTATION]]/0.18</f>
        <v>1400000</v>
      </c>
      <c r="H36" s="77">
        <v>252000</v>
      </c>
      <c r="I36" s="78"/>
    </row>
    <row r="37" spans="2:9" ht="27.75" customHeight="1" x14ac:dyDescent="0.3">
      <c r="B37" s="11" t="s">
        <v>23</v>
      </c>
      <c r="C37" s="42" t="s">
        <v>11</v>
      </c>
      <c r="D37" s="3" t="s">
        <v>159</v>
      </c>
      <c r="E37" s="75"/>
      <c r="F37" s="76">
        <v>45674</v>
      </c>
      <c r="G37" s="74">
        <f>+Tableau24567891011143[[#This Row],[TVA SUR ACHAT/PRESTATION]]/0.18</f>
        <v>260000</v>
      </c>
      <c r="H37" s="77">
        <v>46800</v>
      </c>
      <c r="I37" s="78"/>
    </row>
    <row r="38" spans="2:9" ht="27.75" customHeight="1" x14ac:dyDescent="0.3">
      <c r="B38" s="11">
        <v>3201641268014</v>
      </c>
      <c r="C38" s="8" t="s">
        <v>21</v>
      </c>
      <c r="D38" s="3" t="s">
        <v>160</v>
      </c>
      <c r="E38" s="75"/>
      <c r="F38" s="76">
        <v>45679</v>
      </c>
      <c r="G38" s="74">
        <f>+Tableau24567891011143[[#This Row],[TVA SUR ACHAT/PRESTATION]]/0.18</f>
        <v>2100000</v>
      </c>
      <c r="H38" s="77">
        <v>378000</v>
      </c>
      <c r="I38" s="78"/>
    </row>
    <row r="39" spans="2:9" ht="27.75" customHeight="1" x14ac:dyDescent="0.3">
      <c r="B39" s="87">
        <v>3200700033415</v>
      </c>
      <c r="C39" s="88" t="s">
        <v>15</v>
      </c>
      <c r="D39" s="88" t="s">
        <v>183</v>
      </c>
      <c r="E39" s="89"/>
      <c r="F39" s="90">
        <v>45649</v>
      </c>
      <c r="G39" s="88">
        <f>+Tableau24567891011143[[#This Row],[TVA SUR ACHAT/PRESTATION]]/0.18</f>
        <v>16705.555555555555</v>
      </c>
      <c r="H39" s="91">
        <v>3007</v>
      </c>
      <c r="I39" s="80"/>
    </row>
    <row r="40" spans="2:9" ht="27.75" customHeight="1" x14ac:dyDescent="0.3">
      <c r="B40" s="92" t="s">
        <v>185</v>
      </c>
      <c r="C40" s="93" t="s">
        <v>184</v>
      </c>
      <c r="D40" s="93" t="s">
        <v>186</v>
      </c>
      <c r="E40" s="94"/>
      <c r="F40" s="95">
        <v>45677</v>
      </c>
      <c r="G40" s="93">
        <f>+Tableau24567891011143[[#This Row],[TVA SUR ACHAT/PRESTATION]]/0.18</f>
        <v>64405.555555555555</v>
      </c>
      <c r="H40" s="81">
        <v>11593</v>
      </c>
      <c r="I40" s="80"/>
    </row>
    <row r="41" spans="2:9" ht="37.5" customHeight="1" x14ac:dyDescent="0.3">
      <c r="B41" s="14" t="s">
        <v>8</v>
      </c>
      <c r="C41" s="15"/>
      <c r="D41" s="15"/>
      <c r="E41" s="15"/>
      <c r="F41" s="15"/>
      <c r="G41" s="15"/>
      <c r="H41" s="16">
        <f>SUBTOTAL(109,Tableau24567891011143[TVA SUR ACHAT/PRESTATION])</f>
        <v>1365985</v>
      </c>
      <c r="I41" s="17"/>
    </row>
    <row r="44" spans="2:9" x14ac:dyDescent="0.3">
      <c r="F44" s="10"/>
      <c r="G44" s="10"/>
      <c r="H44" s="10"/>
    </row>
    <row r="45" spans="2:9" x14ac:dyDescent="0.3">
      <c r="F45" s="10"/>
      <c r="G45" s="10"/>
      <c r="H45" s="10"/>
    </row>
    <row r="46" spans="2:9" x14ac:dyDescent="0.3">
      <c r="F46" s="10"/>
      <c r="G46" s="10"/>
      <c r="H46" s="10"/>
    </row>
    <row r="47" spans="2:9" x14ac:dyDescent="0.3">
      <c r="F47" s="10"/>
      <c r="G47" s="10"/>
      <c r="H47" s="10"/>
    </row>
    <row r="48" spans="2:9" x14ac:dyDescent="0.3">
      <c r="F48" s="10"/>
      <c r="G48" s="10"/>
      <c r="H48" s="10"/>
    </row>
    <row r="49" spans="6:8" x14ac:dyDescent="0.3">
      <c r="F49" s="10"/>
      <c r="G49" s="10"/>
      <c r="H49" s="27"/>
    </row>
  </sheetData>
  <mergeCells count="1">
    <mergeCell ref="B2:H2"/>
  </mergeCells>
  <phoneticPr fontId="1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DECEMBRE 2024   </vt:lpstr>
      <vt:lpstr>JANVIER 2025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Odette OUENSOU</dc:creator>
  <cp:lastModifiedBy>Bertille Sylvia TONI</cp:lastModifiedBy>
  <cp:lastPrinted>2023-04-05T15:34:55Z</cp:lastPrinted>
  <dcterms:created xsi:type="dcterms:W3CDTF">2015-06-05T18:19:34Z</dcterms:created>
  <dcterms:modified xsi:type="dcterms:W3CDTF">2025-02-05T06:31:36Z</dcterms:modified>
</cp:coreProperties>
</file>