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DEC62275-684D-493A-8478-9E91081106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SEPTEMBRE 2025" sheetId="1" r:id="rId1"/>
    <sheet name="DETAILLE DEPLACEMENT COUR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29" i="1"/>
  <c r="D18" i="1"/>
  <c r="D17" i="1"/>
  <c r="D15" i="1"/>
  <c r="D13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D32" i="1" l="1"/>
</calcChain>
</file>

<file path=xl/sharedStrings.xml><?xml version="1.0" encoding="utf-8"?>
<sst xmlns="http://schemas.openxmlformats.org/spreadsheetml/2006/main" count="77" uniqueCount="41">
  <si>
    <t>RELEVE DEPENSES NBU TOGO AOUT 2025</t>
  </si>
  <si>
    <t>DÉCADE DU 1er AU 30  SEPT 2025</t>
  </si>
  <si>
    <t>ARRÊTE LE 30/09/2025      N°9/2025</t>
  </si>
  <si>
    <t>N° D'ORDRE</t>
  </si>
  <si>
    <t>Date</t>
  </si>
  <si>
    <t>Désignation de
 la dépense</t>
  </si>
  <si>
    <t>Montant de
 la dépense</t>
  </si>
  <si>
    <t>Observation</t>
  </si>
  <si>
    <t>FORFAIT ENTRETIEN AOUT  2025</t>
  </si>
  <si>
    <t>REGLEMENT EN ESPECES,</t>
  </si>
  <si>
    <t xml:space="preserve">ACHAT DE CASH PAWER NETBYUS SEPTEMBRE 2025 </t>
  </si>
  <si>
    <t>FRAIS DE DEPLACEMENT SUR LOME M. RICARDO</t>
  </si>
  <si>
    <t>REGLEMENT SOCIETE DE GARDIENNAGE AOUT  2025</t>
  </si>
  <si>
    <t>ACHAT CREDIT COMMUNICATION BIENVENUE</t>
  </si>
  <si>
    <t>REGLEMENT ENTRTIEN ESPACE VERT  SEPTEMBRE 2025</t>
  </si>
  <si>
    <t>ACHAT DE FOURNITURE DE BUREAU (CHEMISE A SANGLE)</t>
  </si>
  <si>
    <t>ACHAT DE CASH PAWER CEO 5 ET 29 SEPT 2025</t>
  </si>
  <si>
    <t xml:space="preserve">REABONNEMNT DE CANALBOX CEO </t>
  </si>
  <si>
    <t>ACHAT DE PRODUIT ENTRETIEN APPARTEMENT CEO</t>
  </si>
  <si>
    <t xml:space="preserve">REGLEMENT ENTRETIEN + LAVAGE DRAP DOMICILE CEO </t>
  </si>
  <si>
    <t>FRAIS DE LOGEMENT EQUIPE DISIGN+CARBURANT+PEAGE +DEJEUNER MISSION ALL STAR</t>
  </si>
  <si>
    <t xml:space="preserve">SALAIRE NBU TOGO AOUT 2025  </t>
  </si>
  <si>
    <t xml:space="preserve">REGLEMENT PRESTATION PROJET IPIKAR </t>
  </si>
  <si>
    <t xml:space="preserve">REGLEMENT IMMATRICULATION CNSS M. RICARDO </t>
  </si>
  <si>
    <t>REGLEMENT NOTE DE FRAIS MONSIEUR MATHIEU AOUT 2025</t>
  </si>
  <si>
    <t>ACHAT PRODUIT ENTRETIEN (AJAX  POUDRE, NETOYAN CITRON ECT…)</t>
  </si>
  <si>
    <t>REGLEMENT LOYER M. RAFIOU SEPTEMBRE OCTOBRE NOVEMEBRE 2025</t>
  </si>
  <si>
    <t>REABONEMENT  CANAL BOX NETBYUS SEPTEMBRE 2025</t>
  </si>
  <si>
    <t>REGLEMENT 03 MOIS CAUTION+03 MOIS LOYER NOUVELLE 03 CHAMBRE SALON +AVANCE FRAIS DE DEMARCHEUR</t>
  </si>
  <si>
    <t>REPARATION VEHICULE BM 7754(MALE ARRIERE)</t>
  </si>
  <si>
    <t>REPARATION VEHICULE BM 7755 (SOUDURE, VOILAGE COMPLET )</t>
  </si>
  <si>
    <t>ACHAT FOURNITURE DE BUREAU ( ENVELLOPPE  SOTIMEX)</t>
  </si>
  <si>
    <t xml:space="preserve">ACHAT DE FOURNITURES ELECTRONIQUE ET INTALLATION +FRAIS DE DEPLACEMENT ALLER RETOUR COTONOU LOME </t>
  </si>
  <si>
    <t>REGLEMENT ENTRETIEN  DOMICILE  CEO</t>
  </si>
  <si>
    <t>DEPLACEMENT COURSES BUREAU SEPTEMBRE 2025</t>
  </si>
  <si>
    <t>DETAILLE DEPLACEMENT SEPTEMBRE 2025</t>
  </si>
  <si>
    <t>DEPLACEMENT CEET ACHAT CASH PAWER NETBYUS</t>
  </si>
  <si>
    <t>DEPLACEMENT ENTRETIEN CEO</t>
  </si>
  <si>
    <t>DEPLACEMENT CEET ACHAT CASH PAWER CEO</t>
  </si>
  <si>
    <t>DEPLACEMENT ORABANQUE</t>
  </si>
  <si>
    <t>DEPLACEMENT REGLEMENT FACTURE TDE 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</si>
</sst>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sz val="9"/>
      <color theme="4"/>
      <name val="Times New Roman"/>
      <family val="1"/>
    </font>
    <font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sz val="9"/>
      <color rgb="FFC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D9E1F2"/>
        <bgColor rgb="FFD9E1F2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/>
    <xf numFmtId="15" fontId="4" fillId="0" borderId="1" xfId="0" applyNumberFormat="1" applyFont="1" applyBorder="1" applyAlignment="1">
      <alignment horizontal="center"/>
    </xf>
    <xf numFmtId="0" fontId="4" fillId="0" borderId="4" xfId="0" applyFont="1" applyBorder="1"/>
    <xf numFmtId="164" fontId="4" fillId="3" borderId="4" xfId="1" applyNumberFormat="1" applyFont="1" applyFill="1" applyBorder="1"/>
    <xf numFmtId="0" fontId="4" fillId="4" borderId="5" xfId="0" applyFont="1" applyFill="1" applyBorder="1"/>
    <xf numFmtId="165" fontId="4" fillId="4" borderId="6" xfId="0" applyNumberFormat="1" applyFont="1" applyFill="1" applyBorder="1"/>
    <xf numFmtId="164" fontId="2" fillId="0" borderId="0" xfId="1" applyNumberFormat="1" applyFont="1" applyBorder="1"/>
    <xf numFmtId="165" fontId="4" fillId="0" borderId="0" xfId="0" applyNumberFormat="1" applyFont="1"/>
    <xf numFmtId="164" fontId="0" fillId="0" borderId="0" xfId="0" applyNumberFormat="1"/>
    <xf numFmtId="15" fontId="4" fillId="0" borderId="0" xfId="0" applyNumberFormat="1" applyFont="1"/>
    <xf numFmtId="165" fontId="5" fillId="0" borderId="0" xfId="0" applyNumberFormat="1" applyFont="1"/>
    <xf numFmtId="164" fontId="4" fillId="0" borderId="0" xfId="1" applyNumberFormat="1" applyFont="1"/>
    <xf numFmtId="165" fontId="6" fillId="3" borderId="0" xfId="0" applyNumberFormat="1" applyFont="1" applyFill="1"/>
    <xf numFmtId="165" fontId="7" fillId="0" borderId="0" xfId="0" applyNumberFormat="1" applyFont="1"/>
    <xf numFmtId="164" fontId="8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4" fillId="2" borderId="2" xfId="0" applyFont="1" applyFill="1" applyBorder="1" applyAlignment="1">
      <alignment horizontal="center" vertical="center"/>
    </xf>
    <xf numFmtId="15" fontId="4" fillId="0" borderId="4" xfId="0" applyNumberFormat="1" applyFont="1" applyBorder="1"/>
    <xf numFmtId="0" fontId="4" fillId="0" borderId="7" xfId="0" applyFont="1" applyBorder="1"/>
    <xf numFmtId="165" fontId="5" fillId="6" borderId="0" xfId="0" applyNumberFormat="1" applyFont="1" applyFill="1"/>
    <xf numFmtId="0" fontId="3" fillId="0" borderId="0" xfId="0" applyFont="1" applyAlignment="1">
      <alignment horizontal="center"/>
    </xf>
    <xf numFmtId="0" fontId="9" fillId="5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9C61827-3741-4F6E-8FDF-1C0AD5BF8165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8E2F043-F1E2-484F-AC4A-693B52A80F8C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57318B4-1ACA-4D61-AEF0-E1BEE8CBF008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40B1468-5B3D-4B32-A229-7B8EFF8A4DEF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0315CFC-3878-443C-BEE3-12E03E193127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B29B6519-5395-4975-804C-13A57DC2E828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3FC6BED-8D52-4079-B725-843B3C89C660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57D8EDF-FD86-44BA-B82A-7E7904E3C60E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9DE1CA0F-FBE9-4DCB-A4C4-A003502A41AB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CC044D1B-73DC-4C99-8724-393688ED3FAE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FF17112F-B769-49A0-A716-18BCFC30BC24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9F71A2EF-2D50-4ACE-809D-56D2DC0C507B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4130E67F-C0E6-4510-BA00-97F258760E29}"/>
            </a:ext>
          </a:extLst>
        </xdr:cNvPr>
        <xdr:cNvSpPr>
          <a:spLocks noChangeAspect="1" noChangeArrowheads="1"/>
        </xdr:cNvSpPr>
      </xdr:nvSpPr>
      <xdr:spPr bwMode="auto">
        <a:xfrm>
          <a:off x="7112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BFFDBAF8-ECE0-405D-806B-43E1D9ECB7EC}"/>
            </a:ext>
          </a:extLst>
        </xdr:cNvPr>
        <xdr:cNvSpPr>
          <a:spLocks noChangeAspect="1" noChangeArrowheads="1"/>
        </xdr:cNvSpPr>
      </xdr:nvSpPr>
      <xdr:spPr bwMode="auto">
        <a:xfrm>
          <a:off x="71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3233FA54-7A4D-4A7F-BA19-BAD294B827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BF36BE2-B75A-42D2-80CB-A19C56413B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E5DE7EF7-F1ED-47EF-957D-752F742B91A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64845A7-A27E-437A-A31D-7A187447A1E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7F464948-FF84-429F-A429-9C02F4A83C8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B00445BF-D2EE-4400-B7F9-B2F5E30D446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F8F00A59-AC20-4287-8C3A-1393417863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AAFD362-4993-492E-B559-BE75AA538E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7AB16D0A-ED94-44B6-B38E-7183887529E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B6517168-E6AC-4E6A-BC10-AD44E7DCB3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8DC5131F-134C-49F3-BA0E-0D7412BD52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1E817EF4-0CF0-43A9-A6C0-8CE3F74CD6C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0D89D35E-5412-47A8-AA41-F4F9B2E6F6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4F9F96F4-EF2B-4B08-9784-273D1D0A3F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CCA9D43D-CEB2-41F2-AAED-25B42E9CB4C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C1038745-73B4-4806-A051-BCECF77A7D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BE8AC85-1A4B-4E1D-849E-BEE4BE43FBAE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C7192ECA-E7EA-4644-8C7C-FC47596D9862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A59CE29D-008A-42A4-983C-AFA3D360EBA1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CCC86163-995C-406E-9A10-2530C786B60B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2FE52D4E-86F8-4CA4-9A18-33B7C73FBFE7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98FA8497-36E2-455F-8FA6-A8CD71D087E5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1044FCE-550B-47BB-B43C-A8571279BA97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884947BC-0E94-422E-B795-D9FF4534E0FD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EDF13E04-5BD7-4AAF-9DB2-AE146CAE9E4E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FBE6D99E-9780-4F20-99C3-8A44825B3DE3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BCC9DD87-5E87-4C24-A416-C94E195A6D1C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EBCB1ACE-57DA-46E0-ACBA-CCCF5E1FC981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E996BFC0-8AAE-4A22-A20C-0868234707DF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D437A4C6-3E96-484D-A52F-E399EBA498DF}"/>
            </a:ext>
          </a:extLst>
        </xdr:cNvPr>
        <xdr:cNvSpPr>
          <a:spLocks noChangeAspect="1" noChangeArrowheads="1"/>
        </xdr:cNvSpPr>
      </xdr:nvSpPr>
      <xdr:spPr bwMode="auto">
        <a:xfrm>
          <a:off x="1492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C3921776-6AE6-4341-BB9D-8ADDE16A63C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935CAACB-1AA7-4A8B-8AED-88194AD2B92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350CF4A3-E7BF-4F35-A0CE-18DB504504D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971BDA9-B264-4599-8CF2-5B2AF648729C}"/>
            </a:ext>
          </a:extLst>
        </xdr:cNvPr>
        <xdr:cNvSpPr>
          <a:spLocks noChangeAspect="1" noChangeArrowheads="1"/>
        </xdr:cNvSpPr>
      </xdr:nvSpPr>
      <xdr:spPr bwMode="auto">
        <a:xfrm>
          <a:off x="1492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FCEC6B1-B14D-45E9-A58C-7595A727E6E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C336C8C-E537-4339-AD30-DD61E396E68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6FE3137-6435-4761-A63F-DAF9759569F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9BB41A4-83EA-456D-BF9B-B9A454230B9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80CFA2D-B05D-46AC-8BE8-D4A8E6C6194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2BA6A465-A161-4656-BDD8-66492E0D566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4B0E085-9EC8-43D1-87DA-D8E79FE2265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13F0AE00-36D0-4F2F-BCE3-30EEF3D086B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CA746308-93ED-46F8-9642-E2E9D7CD121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B132596-2179-4410-8465-002DD262DB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180DB6D-6619-4F42-9CD0-C018FBB1904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0D24C0C-C19A-452B-9ECF-83F0BC8547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89B3191B-8AD6-4B0A-B3E4-1AE8A062F9F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6E20959A-DE08-435D-B036-A0D9AD19085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F38" sqref="F38"/>
    </sheetView>
  </sheetViews>
  <sheetFormatPr baseColWidth="10" defaultColWidth="9.1796875" defaultRowHeight="11.5" x14ac:dyDescent="0.25"/>
  <cols>
    <col min="1" max="1" width="5.6328125" style="2" customWidth="1"/>
    <col min="2" max="2" width="11.1796875" style="2" bestFit="1" customWidth="1"/>
    <col min="3" max="3" width="80.54296875" style="2" customWidth="1"/>
    <col min="4" max="4" width="17.1796875" style="2" customWidth="1"/>
    <col min="5" max="5" width="21.453125" style="2" bestFit="1" customWidth="1"/>
    <col min="6" max="6" width="9.1796875" style="2"/>
    <col min="7" max="8" width="10.1796875" style="2" bestFit="1" customWidth="1"/>
    <col min="9" max="9" width="9.1796875" style="2"/>
    <col min="10" max="11" width="10.81640625" style="2" bestFit="1" customWidth="1"/>
    <col min="12" max="16384" width="9.1796875" style="2"/>
  </cols>
  <sheetData>
    <row r="1" spans="1:5" customFormat="1" ht="14.5" x14ac:dyDescent="0.35">
      <c r="A1" s="28" t="s">
        <v>0</v>
      </c>
      <c r="B1" s="28"/>
      <c r="C1" s="28"/>
      <c r="D1" s="28"/>
      <c r="E1" s="1"/>
    </row>
    <row r="2" spans="1:5" customFormat="1" ht="14.5" x14ac:dyDescent="0.35">
      <c r="A2" s="28" t="s">
        <v>1</v>
      </c>
      <c r="B2" s="28"/>
      <c r="C2" s="28"/>
      <c r="D2" s="28"/>
      <c r="E2" s="1"/>
    </row>
    <row r="3" spans="1:5" customFormat="1" ht="14.5" x14ac:dyDescent="0.35">
      <c r="A3" s="28" t="s">
        <v>2</v>
      </c>
      <c r="B3" s="28"/>
      <c r="C3" s="28"/>
      <c r="D3" s="28"/>
      <c r="E3" s="1"/>
    </row>
    <row r="4" spans="1:5" customFormat="1" ht="14.5" x14ac:dyDescent="0.35">
      <c r="B4" s="2"/>
      <c r="C4" s="2"/>
      <c r="D4" s="2"/>
      <c r="E4" s="2"/>
    </row>
    <row r="5" spans="1:5" customFormat="1" ht="23" x14ac:dyDescent="0.35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</row>
    <row r="6" spans="1:5" customFormat="1" ht="14.5" x14ac:dyDescent="0.35">
      <c r="A6" s="7">
        <v>1</v>
      </c>
      <c r="B6" s="8">
        <v>45903</v>
      </c>
      <c r="C6" s="9" t="s">
        <v>8</v>
      </c>
      <c r="D6" s="10">
        <v>40000</v>
      </c>
      <c r="E6" s="9" t="s">
        <v>9</v>
      </c>
    </row>
    <row r="7" spans="1:5" customFormat="1" ht="14.5" x14ac:dyDescent="0.35">
      <c r="A7" s="7">
        <f>1+A6</f>
        <v>2</v>
      </c>
      <c r="B7" s="8">
        <v>45904</v>
      </c>
      <c r="C7" s="9" t="s">
        <v>10</v>
      </c>
      <c r="D7" s="10">
        <f>40000+1650+5200</f>
        <v>46850</v>
      </c>
      <c r="E7" s="9" t="s">
        <v>9</v>
      </c>
    </row>
    <row r="8" spans="1:5" customFormat="1" ht="14.5" x14ac:dyDescent="0.35">
      <c r="A8" s="7">
        <f t="shared" ref="A8:A28" si="0">1+A7</f>
        <v>3</v>
      </c>
      <c r="B8" s="8">
        <v>45904</v>
      </c>
      <c r="C8" s="9" t="s">
        <v>11</v>
      </c>
      <c r="D8" s="10">
        <v>170000</v>
      </c>
      <c r="E8" s="9" t="s">
        <v>9</v>
      </c>
    </row>
    <row r="9" spans="1:5" customFormat="1" ht="14.5" x14ac:dyDescent="0.35">
      <c r="A9" s="7">
        <f t="shared" si="0"/>
        <v>4</v>
      </c>
      <c r="B9" s="8">
        <v>45904</v>
      </c>
      <c r="C9" s="9" t="s">
        <v>12</v>
      </c>
      <c r="D9" s="10">
        <v>170000</v>
      </c>
      <c r="E9" s="9" t="s">
        <v>9</v>
      </c>
    </row>
    <row r="10" spans="1:5" customFormat="1" ht="14.5" x14ac:dyDescent="0.35">
      <c r="A10" s="7">
        <f t="shared" si="0"/>
        <v>5</v>
      </c>
      <c r="B10" s="8">
        <v>45905</v>
      </c>
      <c r="C10" s="9" t="s">
        <v>13</v>
      </c>
      <c r="D10" s="10">
        <v>1000</v>
      </c>
      <c r="E10" s="9" t="s">
        <v>9</v>
      </c>
    </row>
    <row r="11" spans="1:5" customFormat="1" ht="14.5" x14ac:dyDescent="0.35">
      <c r="A11" s="7">
        <f t="shared" si="0"/>
        <v>6</v>
      </c>
      <c r="B11" s="8">
        <v>45905</v>
      </c>
      <c r="C11" s="9" t="s">
        <v>14</v>
      </c>
      <c r="D11" s="10">
        <v>8000</v>
      </c>
      <c r="E11" s="9" t="s">
        <v>9</v>
      </c>
    </row>
    <row r="12" spans="1:5" customFormat="1" ht="14.5" x14ac:dyDescent="0.35">
      <c r="A12" s="7">
        <f t="shared" si="0"/>
        <v>7</v>
      </c>
      <c r="B12" s="8">
        <v>45905</v>
      </c>
      <c r="C12" s="9" t="s">
        <v>15</v>
      </c>
      <c r="D12" s="10">
        <v>9000</v>
      </c>
      <c r="E12" s="9" t="s">
        <v>9</v>
      </c>
    </row>
    <row r="13" spans="1:5" customFormat="1" ht="14.5" x14ac:dyDescent="0.35">
      <c r="A13" s="7">
        <f t="shared" si="0"/>
        <v>8</v>
      </c>
      <c r="B13" s="8">
        <v>45905</v>
      </c>
      <c r="C13" s="9" t="s">
        <v>16</v>
      </c>
      <c r="D13" s="10">
        <f>15000+5200</f>
        <v>20200</v>
      </c>
      <c r="E13" s="9" t="s">
        <v>9</v>
      </c>
    </row>
    <row r="14" spans="1:5" customFormat="1" ht="14.5" x14ac:dyDescent="0.35">
      <c r="A14" s="7">
        <f t="shared" si="0"/>
        <v>9</v>
      </c>
      <c r="B14" s="8">
        <v>45905</v>
      </c>
      <c r="C14" s="9" t="s">
        <v>17</v>
      </c>
      <c r="D14" s="10">
        <v>15000</v>
      </c>
      <c r="E14" s="9" t="s">
        <v>9</v>
      </c>
    </row>
    <row r="15" spans="1:5" customFormat="1" ht="14.5" x14ac:dyDescent="0.35">
      <c r="A15" s="7">
        <f t="shared" si="0"/>
        <v>10</v>
      </c>
      <c r="B15" s="8">
        <v>45905</v>
      </c>
      <c r="C15" s="9" t="s">
        <v>18</v>
      </c>
      <c r="D15" s="10">
        <f>1500+4400</f>
        <v>5900</v>
      </c>
      <c r="E15" s="9" t="s">
        <v>9</v>
      </c>
    </row>
    <row r="16" spans="1:5" customFormat="1" ht="14.5" x14ac:dyDescent="0.35">
      <c r="A16" s="7">
        <f t="shared" si="0"/>
        <v>11</v>
      </c>
      <c r="B16" s="8">
        <v>45905</v>
      </c>
      <c r="C16" s="9" t="s">
        <v>19</v>
      </c>
      <c r="D16" s="10">
        <v>6000</v>
      </c>
      <c r="E16" s="9" t="s">
        <v>9</v>
      </c>
    </row>
    <row r="17" spans="1:8" customFormat="1" ht="14.5" x14ac:dyDescent="0.35">
      <c r="A17" s="7">
        <f t="shared" si="0"/>
        <v>12</v>
      </c>
      <c r="B17" s="8">
        <v>45908</v>
      </c>
      <c r="C17" s="9" t="s">
        <v>20</v>
      </c>
      <c r="D17" s="10">
        <f>80000+15000+5000+10000</f>
        <v>110000</v>
      </c>
      <c r="E17" s="9" t="s">
        <v>9</v>
      </c>
    </row>
    <row r="18" spans="1:8" customFormat="1" ht="14.5" x14ac:dyDescent="0.35">
      <c r="A18" s="7">
        <f>1+A17</f>
        <v>13</v>
      </c>
      <c r="B18" s="8">
        <v>45910</v>
      </c>
      <c r="C18" s="9" t="s">
        <v>21</v>
      </c>
      <c r="D18" s="10">
        <f>1167000+70000+50400</f>
        <v>1287400</v>
      </c>
      <c r="E18" s="9" t="s">
        <v>9</v>
      </c>
    </row>
    <row r="19" spans="1:8" customFormat="1" ht="14.5" x14ac:dyDescent="0.35">
      <c r="A19" s="7">
        <f t="shared" si="0"/>
        <v>14</v>
      </c>
      <c r="B19" s="8">
        <v>45910</v>
      </c>
      <c r="C19" s="9" t="s">
        <v>22</v>
      </c>
      <c r="D19" s="10">
        <v>1000000</v>
      </c>
      <c r="E19" s="9" t="s">
        <v>9</v>
      </c>
    </row>
    <row r="20" spans="1:8" customFormat="1" ht="14.5" x14ac:dyDescent="0.35">
      <c r="A20" s="7">
        <f t="shared" si="0"/>
        <v>15</v>
      </c>
      <c r="B20" s="8">
        <v>45910</v>
      </c>
      <c r="C20" s="9" t="s">
        <v>23</v>
      </c>
      <c r="D20" s="10">
        <v>347650</v>
      </c>
      <c r="E20" s="9" t="s">
        <v>9</v>
      </c>
    </row>
    <row r="21" spans="1:8" customFormat="1" ht="14.5" x14ac:dyDescent="0.35">
      <c r="A21" s="7">
        <f t="shared" si="0"/>
        <v>16</v>
      </c>
      <c r="B21" s="8">
        <v>45910</v>
      </c>
      <c r="C21" s="9" t="s">
        <v>24</v>
      </c>
      <c r="D21" s="10">
        <v>237600</v>
      </c>
      <c r="E21" s="9" t="s">
        <v>9</v>
      </c>
    </row>
    <row r="22" spans="1:8" customFormat="1" ht="14.5" x14ac:dyDescent="0.35">
      <c r="A22" s="7">
        <f t="shared" si="0"/>
        <v>17</v>
      </c>
      <c r="B22" s="8">
        <v>45910</v>
      </c>
      <c r="C22" s="9" t="s">
        <v>25</v>
      </c>
      <c r="D22" s="10">
        <v>5150</v>
      </c>
      <c r="E22" s="9" t="s">
        <v>9</v>
      </c>
    </row>
    <row r="23" spans="1:8" customFormat="1" ht="14.5" x14ac:dyDescent="0.35">
      <c r="A23" s="7">
        <f t="shared" si="0"/>
        <v>18</v>
      </c>
      <c r="B23" s="8">
        <v>45911</v>
      </c>
      <c r="C23" s="9" t="s">
        <v>26</v>
      </c>
      <c r="D23" s="10">
        <v>214500</v>
      </c>
      <c r="E23" s="9" t="s">
        <v>9</v>
      </c>
    </row>
    <row r="24" spans="1:8" customFormat="1" ht="14.5" x14ac:dyDescent="0.35">
      <c r="A24" s="7">
        <f t="shared" si="0"/>
        <v>19</v>
      </c>
      <c r="B24" s="8">
        <v>45911</v>
      </c>
      <c r="C24" s="9" t="s">
        <v>27</v>
      </c>
      <c r="D24" s="10">
        <v>30000</v>
      </c>
      <c r="E24" s="9" t="s">
        <v>9</v>
      </c>
    </row>
    <row r="25" spans="1:8" customFormat="1" ht="14.5" x14ac:dyDescent="0.35">
      <c r="A25" s="7">
        <f t="shared" si="0"/>
        <v>20</v>
      </c>
      <c r="B25" s="8">
        <v>45915</v>
      </c>
      <c r="C25" s="9" t="s">
        <v>28</v>
      </c>
      <c r="D25" s="10">
        <v>1300000</v>
      </c>
      <c r="E25" s="9" t="s">
        <v>9</v>
      </c>
    </row>
    <row r="26" spans="1:8" customFormat="1" ht="14.5" x14ac:dyDescent="0.35">
      <c r="A26" s="7">
        <f t="shared" si="0"/>
        <v>21</v>
      </c>
      <c r="B26" s="8">
        <v>45919</v>
      </c>
      <c r="C26" s="9" t="s">
        <v>29</v>
      </c>
      <c r="D26" s="10">
        <v>15000</v>
      </c>
      <c r="E26" s="9" t="s">
        <v>9</v>
      </c>
    </row>
    <row r="27" spans="1:8" customFormat="1" ht="14.5" x14ac:dyDescent="0.35">
      <c r="A27" s="7">
        <f t="shared" si="0"/>
        <v>22</v>
      </c>
      <c r="B27" s="8">
        <v>45919</v>
      </c>
      <c r="C27" s="9" t="s">
        <v>30</v>
      </c>
      <c r="D27" s="10">
        <v>60000</v>
      </c>
      <c r="E27" s="9" t="s">
        <v>9</v>
      </c>
    </row>
    <row r="28" spans="1:8" customFormat="1" ht="14.5" x14ac:dyDescent="0.35">
      <c r="A28" s="7">
        <f t="shared" si="0"/>
        <v>23</v>
      </c>
      <c r="B28" s="8">
        <v>45919</v>
      </c>
      <c r="C28" s="9" t="s">
        <v>31</v>
      </c>
      <c r="D28" s="10">
        <v>4000</v>
      </c>
      <c r="E28" s="9" t="s">
        <v>9</v>
      </c>
    </row>
    <row r="29" spans="1:8" customFormat="1" ht="14.5" x14ac:dyDescent="0.35">
      <c r="A29" s="7">
        <f>1+A28</f>
        <v>24</v>
      </c>
      <c r="B29" s="8">
        <v>45930</v>
      </c>
      <c r="C29" s="9" t="s">
        <v>32</v>
      </c>
      <c r="D29" s="10">
        <f>375850+35000</f>
        <v>410850</v>
      </c>
      <c r="E29" s="9" t="s">
        <v>9</v>
      </c>
    </row>
    <row r="30" spans="1:8" customFormat="1" ht="14.5" x14ac:dyDescent="0.35">
      <c r="A30" s="7">
        <f t="shared" ref="A30:A31" si="1">1+A29</f>
        <v>25</v>
      </c>
      <c r="B30" s="8">
        <v>45930</v>
      </c>
      <c r="C30" s="9" t="s">
        <v>33</v>
      </c>
      <c r="D30" s="10">
        <v>3000</v>
      </c>
      <c r="E30" s="9" t="s">
        <v>9</v>
      </c>
    </row>
    <row r="31" spans="1:8" customFormat="1" ht="14.5" x14ac:dyDescent="0.35">
      <c r="A31" s="7">
        <f t="shared" si="1"/>
        <v>26</v>
      </c>
      <c r="B31" s="8">
        <v>45930</v>
      </c>
      <c r="C31" s="9" t="s">
        <v>34</v>
      </c>
      <c r="D31" s="10">
        <v>3600</v>
      </c>
      <c r="E31" s="9" t="s">
        <v>9</v>
      </c>
    </row>
    <row r="32" spans="1:8" customFormat="1" ht="14.5" x14ac:dyDescent="0.35">
      <c r="B32" s="9"/>
      <c r="C32" s="11"/>
      <c r="D32" s="12">
        <f>SUM(D6:D31)</f>
        <v>5520700</v>
      </c>
      <c r="E32" s="9"/>
      <c r="H32" s="13"/>
    </row>
    <row r="33" spans="2:6" customFormat="1" ht="14.5" x14ac:dyDescent="0.35">
      <c r="B33" s="2"/>
      <c r="C33" s="2"/>
      <c r="D33" s="14"/>
      <c r="E33" s="15"/>
      <c r="F33" s="13"/>
    </row>
    <row r="35" spans="2:6" x14ac:dyDescent="0.25">
      <c r="E35" s="16"/>
    </row>
    <row r="36" spans="2:6" x14ac:dyDescent="0.25">
      <c r="E36" s="17"/>
    </row>
    <row r="37" spans="2:6" x14ac:dyDescent="0.25">
      <c r="E37" s="18"/>
    </row>
    <row r="38" spans="2:6" x14ac:dyDescent="0.25">
      <c r="D38" s="14"/>
      <c r="E38" s="14"/>
    </row>
    <row r="39" spans="2:6" x14ac:dyDescent="0.25">
      <c r="D39" s="14"/>
      <c r="E39" s="14"/>
    </row>
    <row r="40" spans="2:6" x14ac:dyDescent="0.25">
      <c r="D40" s="14"/>
    </row>
    <row r="41" spans="2:6" x14ac:dyDescent="0.25">
      <c r="D41" s="14"/>
      <c r="E41" s="19"/>
    </row>
    <row r="44" spans="2:6" x14ac:dyDescent="0.25">
      <c r="E44" s="20"/>
    </row>
    <row r="45" spans="2:6" x14ac:dyDescent="0.25">
      <c r="E45" s="14"/>
    </row>
    <row r="46" spans="2:6" x14ac:dyDescent="0.25">
      <c r="E46" s="14"/>
    </row>
    <row r="48" spans="2:6" x14ac:dyDescent="0.25">
      <c r="E48" s="14"/>
    </row>
    <row r="49" spans="4:5" x14ac:dyDescent="0.25">
      <c r="E49" s="14"/>
    </row>
    <row r="54" spans="4:5" x14ac:dyDescent="0.25">
      <c r="D54" s="21"/>
      <c r="E54" s="14"/>
    </row>
    <row r="55" spans="4:5" x14ac:dyDescent="0.25">
      <c r="D55" s="22"/>
    </row>
    <row r="61" spans="4:5" x14ac:dyDescent="0.25">
      <c r="E61" s="14"/>
    </row>
    <row r="63" spans="4:5" x14ac:dyDescent="0.25">
      <c r="D63" s="23"/>
      <c r="E63" s="14"/>
    </row>
  </sheetData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CC83-51C2-4898-B277-B321932CF937}">
  <dimension ref="A1:E15"/>
  <sheetViews>
    <sheetView workbookViewId="0">
      <selection activeCell="I10" sqref="I10"/>
    </sheetView>
  </sheetViews>
  <sheetFormatPr baseColWidth="10" defaultColWidth="9.1796875" defaultRowHeight="11.5" x14ac:dyDescent="0.25"/>
  <cols>
    <col min="1" max="1" width="8.1796875" style="2" customWidth="1"/>
    <col min="2" max="2" width="43.90625" style="2" customWidth="1"/>
    <col min="3" max="3" width="11.6328125" style="2" customWidth="1"/>
    <col min="4" max="4" width="21.453125" style="2" bestFit="1" customWidth="1"/>
    <col min="5" max="5" width="9.1796875" style="2"/>
    <col min="6" max="7" width="10.1796875" style="2" bestFit="1" customWidth="1"/>
    <col min="8" max="8" width="9.1796875" style="2"/>
    <col min="9" max="10" width="10.81640625" style="2" bestFit="1" customWidth="1"/>
    <col min="11" max="16384" width="9.1796875" style="2"/>
  </cols>
  <sheetData>
    <row r="1" spans="1:5" customFormat="1" ht="14.5" x14ac:dyDescent="0.35">
      <c r="A1" s="2"/>
      <c r="B1" s="2"/>
      <c r="C1" s="2"/>
      <c r="D1" s="14"/>
    </row>
    <row r="2" spans="1:5" customFormat="1" ht="14.5" x14ac:dyDescent="0.35">
      <c r="A2" s="2"/>
      <c r="B2" s="2"/>
      <c r="C2" s="2"/>
      <c r="D2" s="2"/>
    </row>
    <row r="3" spans="1:5" customFormat="1" ht="14.5" x14ac:dyDescent="0.35">
      <c r="A3" s="29" t="s">
        <v>35</v>
      </c>
      <c r="B3" s="29"/>
      <c r="C3" s="29"/>
      <c r="D3" s="29"/>
    </row>
    <row r="4" spans="1:5" customFormat="1" ht="14.5" x14ac:dyDescent="0.35">
      <c r="A4" s="2"/>
      <c r="B4" s="2"/>
      <c r="C4" s="2"/>
      <c r="D4" s="2"/>
    </row>
    <row r="5" spans="1:5" customFormat="1" ht="23" x14ac:dyDescent="0.35">
      <c r="A5" s="24" t="s">
        <v>4</v>
      </c>
      <c r="B5" s="4" t="s">
        <v>5</v>
      </c>
      <c r="C5" s="5" t="s">
        <v>6</v>
      </c>
      <c r="D5" s="6" t="s">
        <v>7</v>
      </c>
    </row>
    <row r="6" spans="1:5" customFormat="1" ht="14.5" x14ac:dyDescent="0.35">
      <c r="A6" s="25">
        <v>45904</v>
      </c>
      <c r="B6" s="26" t="s">
        <v>36</v>
      </c>
      <c r="C6" s="10">
        <v>400</v>
      </c>
      <c r="D6" s="9" t="s">
        <v>9</v>
      </c>
    </row>
    <row r="7" spans="1:5" customFormat="1" ht="14.5" x14ac:dyDescent="0.35">
      <c r="A7" s="25">
        <v>45905</v>
      </c>
      <c r="B7" s="26" t="s">
        <v>37</v>
      </c>
      <c r="C7" s="10">
        <v>800</v>
      </c>
      <c r="D7" s="9" t="s">
        <v>9</v>
      </c>
    </row>
    <row r="8" spans="1:5" customFormat="1" ht="14.5" x14ac:dyDescent="0.35">
      <c r="A8" s="25">
        <v>45905</v>
      </c>
      <c r="B8" s="26" t="s">
        <v>38</v>
      </c>
      <c r="C8" s="10">
        <v>400</v>
      </c>
      <c r="D8" s="9" t="s">
        <v>9</v>
      </c>
    </row>
    <row r="9" spans="1:5" customFormat="1" ht="14.5" x14ac:dyDescent="0.35">
      <c r="A9" s="25">
        <v>45910</v>
      </c>
      <c r="B9" s="26" t="s">
        <v>39</v>
      </c>
      <c r="C9" s="10">
        <v>1000</v>
      </c>
      <c r="D9" s="9" t="s">
        <v>9</v>
      </c>
    </row>
    <row r="10" spans="1:5" customFormat="1" ht="14.5" x14ac:dyDescent="0.35">
      <c r="A10" s="25">
        <v>45912</v>
      </c>
      <c r="B10" s="2" t="s">
        <v>40</v>
      </c>
      <c r="C10" s="10">
        <v>200</v>
      </c>
      <c r="D10" s="9" t="s">
        <v>9</v>
      </c>
    </row>
    <row r="11" spans="1:5" customFormat="1" ht="14.5" x14ac:dyDescent="0.35">
      <c r="A11" s="25">
        <v>45930</v>
      </c>
      <c r="B11" s="9" t="s">
        <v>37</v>
      </c>
      <c r="C11" s="10">
        <v>800</v>
      </c>
      <c r="D11" s="9" t="s">
        <v>9</v>
      </c>
    </row>
    <row r="12" spans="1:5" customFormat="1" ht="14.5" x14ac:dyDescent="0.35">
      <c r="A12" s="2"/>
      <c r="B12" s="2"/>
      <c r="C12" s="27">
        <f>SUM(C6:C11)</f>
        <v>3600</v>
      </c>
      <c r="D12" s="15"/>
      <c r="E12" s="13"/>
    </row>
    <row r="14" spans="1:5" x14ac:dyDescent="0.25">
      <c r="D14" s="16"/>
    </row>
    <row r="15" spans="1:5" x14ac:dyDescent="0.25">
      <c r="D15" s="18"/>
    </row>
  </sheetData>
  <mergeCells count="1">
    <mergeCell ref="A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RELEVE SEPTEMBRE 2025</vt:lpstr>
      <vt:lpstr>DETAILLE DEPLACEMENT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2025-12-01T20:02:02Z</dcterms:modified>
</cp:coreProperties>
</file>