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Lenovo\Desktop\EULOGE\2026\RELEVE 2026\"/>
    </mc:Choice>
  </mc:AlternateContent>
  <xr:revisionPtr revIDLastSave="0" documentId="13_ncr:1_{BE7338CD-D603-45DE-9682-2BC971BF4F1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EVRIER 20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5" i="1" l="1"/>
  <c r="B20" i="1"/>
  <c r="B21" i="1" s="1"/>
  <c r="B22" i="1" s="1"/>
  <c r="B23" i="1" s="1"/>
  <c r="D17" i="1"/>
  <c r="D16" i="1"/>
  <c r="A14" i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B13" i="1"/>
  <c r="B14" i="1" s="1"/>
  <c r="B15" i="1" s="1"/>
  <c r="B16" i="1" s="1"/>
  <c r="B17" i="1" s="1"/>
  <c r="B18" i="1" s="1"/>
  <c r="D10" i="1"/>
  <c r="D9" i="1"/>
  <c r="D8" i="1"/>
  <c r="A7" i="1"/>
  <c r="A8" i="1" s="1"/>
  <c r="A9" i="1" s="1"/>
  <c r="A10" i="1" s="1"/>
  <c r="A11" i="1" s="1"/>
  <c r="I1" i="1"/>
  <c r="D39" i="1" l="1"/>
</calcChain>
</file>

<file path=xl/sharedStrings.xml><?xml version="1.0" encoding="utf-8"?>
<sst xmlns="http://schemas.openxmlformats.org/spreadsheetml/2006/main" count="75" uniqueCount="42">
  <si>
    <t xml:space="preserve">N° </t>
  </si>
  <si>
    <t>Date</t>
  </si>
  <si>
    <t>DESIGNATION</t>
  </si>
  <si>
    <t>REGLEMENT ENTRETIEN ESPACE VERT FEVRIER 2026</t>
  </si>
  <si>
    <t>REGLEMENT EN ESPECES,</t>
  </si>
  <si>
    <t>REGLEMENT ENTRETIEN LOCAUX NETBYUS JANVIER 2026</t>
  </si>
  <si>
    <t>REGLEMENT CASH PAWER NETBYUS FEVRIER  2026</t>
  </si>
  <si>
    <t>FETES ET CEREMONIE(ANNIVERSAIRE FEU PÈRE DU CEO)</t>
  </si>
  <si>
    <t>REGLEMENT QUITTANCES TVM ET VISITE TECHNIQUE  (BM 9909, BL 9632, BM7753, BM7754, BM7755,)</t>
  </si>
  <si>
    <t>REGLEMENT FRAIS DE RAMASSAGE D'ORDUIRE</t>
  </si>
  <si>
    <t>7'8'9'10'11'12'13'14</t>
  </si>
  <si>
    <t>REGLEMENT SALAIRES JANVIER 2026 NETBYUS TOGO</t>
  </si>
  <si>
    <t>REGLEMENT PRESTATION SERVICE  BORIS JANIER 2026</t>
  </si>
  <si>
    <t>ENTRETIEN APPARTEMENT CEO</t>
  </si>
  <si>
    <t>REABONNEMENT CANAL BOX CEO</t>
  </si>
  <si>
    <t>ACHAT CASHPAWER CEO</t>
  </si>
  <si>
    <t>ACHAT CARTON  EAU CRISTAL+PRODUIT ENTRETIEN CEO+NETBYUS</t>
  </si>
  <si>
    <t>ASSURANCE VEHICULE BM 9909</t>
  </si>
  <si>
    <t>LOYER APPARTEMENT CEO JANVIER FÉVRIER MARS 2026</t>
  </si>
  <si>
    <t>REGLEMENT NOTE DE FRAIS +CNSS M MATTHIEU JANVIER 2026</t>
  </si>
  <si>
    <t>REGLEMENT SOCIETE GARDIENNNAGE JANVIER 2026</t>
  </si>
  <si>
    <t>REABONNEMENT CANAL BOX NETBYUS FÉVRIER 2026</t>
  </si>
  <si>
    <t>ACHAT DE GASOIL GROUPE ELECTROGENE NETBYUS</t>
  </si>
  <si>
    <t>ACHAT DE BACH PLASTIC POUR SERVIR DE COUVERTURE ET EXECUTER LES TRAVAUX DE PEINTURE APPARTEMENT CEO</t>
  </si>
  <si>
    <t>REGLEMENT ENTRETIEN APPARTEMENT CEO</t>
  </si>
  <si>
    <t>ACHAT PAPIER TORCHON POUR APPARTEMENT CEO</t>
  </si>
  <si>
    <t>ACHAT CREDIT DE COMMUNICATION BIENVENUE</t>
  </si>
  <si>
    <t>REGLEMENT FRAIS DE MONTAGE ET DEMONTAGE DE TABLE BUREAU CEO</t>
  </si>
  <si>
    <t>REGLEMENT FRAIS D'HOTEL ARRIVEE SECRETAIRE GENERALE</t>
  </si>
  <si>
    <t>ACHAT DE CARBURANT  VEHICULE BM7754 (BELFRID) POUR ASSURER LE DEPLACEMENT DE SG AU TOGO</t>
  </si>
  <si>
    <t>REGLEMENT FRAIS DE DEPLACEMENT COTONOU LOME+LOME COTONOU + RESTAURATION SECRETAIRE GENERALE</t>
  </si>
  <si>
    <t>ACHAT DE CYLINDRE CLE VILLA FOREVER + MAIN D'ŒUVRE PLACEMENT CEO</t>
  </si>
  <si>
    <t>REGLEMENT FRAIS DE DEPLACEMENT COURSES BUREAU FÉVRIER 2026</t>
  </si>
  <si>
    <t>MONTANT</t>
  </si>
  <si>
    <t>OBSERVATION</t>
  </si>
  <si>
    <t>LOYER APPARTEMENT BELFRID JANVIER FÉVRIER MARS 2026</t>
  </si>
  <si>
    <t>LOYER APPARTEMENT AGNES JANVIER FÉVRIER MARS 2026</t>
  </si>
  <si>
    <t>LOYER APPARTEMENT FAWAZ JANVIER FÉVRIER MARS 2026</t>
  </si>
  <si>
    <t>LOYER APPARTEMENT BIENVENUE JANVIER FÉVRIER MARS 2026</t>
  </si>
  <si>
    <t>RELEVE DEPENSES NBU TOGO JANVIER 2026</t>
  </si>
  <si>
    <t>DÉCADE DU 1er AU 28 FEVRIER 2026</t>
  </si>
  <si>
    <t>ARRÊTE LE 28/02/2026    N°2/2026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</si>
</sst>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&quot; &quot;* #,##0&quot; &quot;;&quot;-&quot;* #,##0&quot; &quot;;&quot; &quot;* &quot;-&quot;#&quot; &quot;;&quot; &quot;@&quot; &quot;"/>
    <numFmt numFmtId="165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FF0000"/>
      <name val="Times New Roman"/>
      <family val="1"/>
    </font>
    <font>
      <b/>
      <sz val="10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70AD47"/>
        <bgColor rgb="FF70AD47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rgb="FFFF0000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64" fontId="4" fillId="0" borderId="3" xfId="1" applyNumberFormat="1" applyFont="1" applyBorder="1"/>
    <xf numFmtId="15" fontId="3" fillId="0" borderId="4" xfId="0" applyNumberFormat="1" applyFont="1" applyBorder="1"/>
    <xf numFmtId="0" fontId="3" fillId="0" borderId="5" xfId="0" applyFont="1" applyBorder="1"/>
    <xf numFmtId="165" fontId="3" fillId="3" borderId="3" xfId="1" applyNumberFormat="1" applyFont="1" applyFill="1" applyBorder="1"/>
    <xf numFmtId="0" fontId="3" fillId="0" borderId="3" xfId="0" applyFont="1" applyBorder="1"/>
    <xf numFmtId="164" fontId="3" fillId="0" borderId="3" xfId="1" applyNumberFormat="1" applyFont="1" applyBorder="1"/>
    <xf numFmtId="15" fontId="3" fillId="0" borderId="3" xfId="0" applyNumberFormat="1" applyFont="1" applyBorder="1"/>
    <xf numFmtId="164" fontId="4" fillId="0" borderId="3" xfId="0" applyNumberFormat="1" applyFont="1" applyBorder="1"/>
    <xf numFmtId="0" fontId="3" fillId="4" borderId="6" xfId="0" applyFont="1" applyFill="1" applyBorder="1"/>
    <xf numFmtId="164" fontId="3" fillId="4" borderId="7" xfId="0" applyNumberFormat="1" applyFont="1" applyFill="1" applyBorder="1"/>
    <xf numFmtId="165" fontId="2" fillId="0" borderId="0" xfId="1" applyNumberFormat="1" applyFont="1" applyBorder="1"/>
    <xf numFmtId="165" fontId="0" fillId="0" borderId="0" xfId="0" applyNumberFormat="1"/>
    <xf numFmtId="165" fontId="3" fillId="0" borderId="0" xfId="1" applyNumberFormat="1" applyFont="1"/>
    <xf numFmtId="15" fontId="3" fillId="0" borderId="0" xfId="0" applyNumberFormat="1" applyFont="1"/>
    <xf numFmtId="164" fontId="5" fillId="0" borderId="0" xfId="0" applyNumberFormat="1" applyFont="1"/>
    <xf numFmtId="165" fontId="3" fillId="0" borderId="0" xfId="0" applyNumberFormat="1" applyFont="1"/>
    <xf numFmtId="0" fontId="6" fillId="0" borderId="0" xfId="0" applyFont="1" applyAlignment="1">
      <alignment horizontal="center"/>
    </xf>
    <xf numFmtId="0" fontId="6" fillId="0" borderId="8" xfId="0" applyFont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FFC26660-05AF-4151-9C66-F79215069E8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id="{C5DBEF4D-455E-4DBF-9C4C-1FAC7DBA0DB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id="{3198ED9F-49FA-4DA9-9A9C-B004104BD28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id="{FA15221D-EE5D-4A99-A9F8-C9D6169FADD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id="{F561EFD5-8A98-45FB-9CB4-2B6CFD8E069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id="{9689CEBA-9B97-429B-8559-5F5A1B2D644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8" name="AutoShape 1">
          <a:extLst>
            <a:ext uri="{FF2B5EF4-FFF2-40B4-BE49-F238E27FC236}">
              <a16:creationId xmlns:a16="http://schemas.microsoft.com/office/drawing/2014/main" id="{A5B0AD11-D6C9-4C48-9D4E-A642722E412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9" name="AutoShape 1">
          <a:extLst>
            <a:ext uri="{FF2B5EF4-FFF2-40B4-BE49-F238E27FC236}">
              <a16:creationId xmlns:a16="http://schemas.microsoft.com/office/drawing/2014/main" id="{C1F0B38A-38C5-4F38-A22E-280CBF5D4D5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0" name="AutoShape 1">
          <a:extLst>
            <a:ext uri="{FF2B5EF4-FFF2-40B4-BE49-F238E27FC236}">
              <a16:creationId xmlns:a16="http://schemas.microsoft.com/office/drawing/2014/main" id="{DA1C38F6-58FE-4D51-AB81-9A7541F3CDA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1" name="AutoShape 1">
          <a:extLst>
            <a:ext uri="{FF2B5EF4-FFF2-40B4-BE49-F238E27FC236}">
              <a16:creationId xmlns:a16="http://schemas.microsoft.com/office/drawing/2014/main" id="{9D13AF8B-C330-473E-AE2D-A5C6FC91B4B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2" name="AutoShape 1">
          <a:extLst>
            <a:ext uri="{FF2B5EF4-FFF2-40B4-BE49-F238E27FC236}">
              <a16:creationId xmlns:a16="http://schemas.microsoft.com/office/drawing/2014/main" id="{4DE58953-A8DB-4448-9443-2E3C8E21223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3" name="AutoShape 1">
          <a:extLst>
            <a:ext uri="{FF2B5EF4-FFF2-40B4-BE49-F238E27FC236}">
              <a16:creationId xmlns:a16="http://schemas.microsoft.com/office/drawing/2014/main" id="{DAE41784-53A9-4C59-A558-161F63F630A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4" name="AutoShape 1">
          <a:extLst>
            <a:ext uri="{FF2B5EF4-FFF2-40B4-BE49-F238E27FC236}">
              <a16:creationId xmlns:a16="http://schemas.microsoft.com/office/drawing/2014/main" id="{F6C1DC0C-1702-47E8-906D-72550CF4135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5" name="AutoShape 1">
          <a:extLst>
            <a:ext uri="{FF2B5EF4-FFF2-40B4-BE49-F238E27FC236}">
              <a16:creationId xmlns:a16="http://schemas.microsoft.com/office/drawing/2014/main" id="{7332A820-4CA0-4863-BA6D-6CC809DF693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6" name="AutoShape 1">
          <a:extLst>
            <a:ext uri="{FF2B5EF4-FFF2-40B4-BE49-F238E27FC236}">
              <a16:creationId xmlns:a16="http://schemas.microsoft.com/office/drawing/2014/main" id="{D8FA0F2B-1C29-444C-B78C-978B1E2A6C6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7" name="AutoShape 1">
          <a:extLst>
            <a:ext uri="{FF2B5EF4-FFF2-40B4-BE49-F238E27FC236}">
              <a16:creationId xmlns:a16="http://schemas.microsoft.com/office/drawing/2014/main" id="{1A0780C4-2701-44AE-8F51-BFAC3A54407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18" name="AutoShape 1">
          <a:extLst>
            <a:ext uri="{FF2B5EF4-FFF2-40B4-BE49-F238E27FC236}">
              <a16:creationId xmlns:a16="http://schemas.microsoft.com/office/drawing/2014/main" id="{5B907E43-D53D-4C15-BE1C-95BDC8B8CF8D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19" name="AutoShape 1">
          <a:extLst>
            <a:ext uri="{FF2B5EF4-FFF2-40B4-BE49-F238E27FC236}">
              <a16:creationId xmlns:a16="http://schemas.microsoft.com/office/drawing/2014/main" id="{431D08FD-91E0-4A86-A1B8-E29F5DABF9F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0" name="AutoShape 1">
          <a:extLst>
            <a:ext uri="{FF2B5EF4-FFF2-40B4-BE49-F238E27FC236}">
              <a16:creationId xmlns:a16="http://schemas.microsoft.com/office/drawing/2014/main" id="{FC9E8CEC-3384-4C20-991D-B2A153189075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1" name="AutoShape 1">
          <a:extLst>
            <a:ext uri="{FF2B5EF4-FFF2-40B4-BE49-F238E27FC236}">
              <a16:creationId xmlns:a16="http://schemas.microsoft.com/office/drawing/2014/main" id="{723E0B58-CD29-40F8-91AB-F94F3A11369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2" name="AutoShape 1">
          <a:extLst>
            <a:ext uri="{FF2B5EF4-FFF2-40B4-BE49-F238E27FC236}">
              <a16:creationId xmlns:a16="http://schemas.microsoft.com/office/drawing/2014/main" id="{8B22A389-73B3-4503-9D6D-704A21D0C5C7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3" name="AutoShape 1">
          <a:extLst>
            <a:ext uri="{FF2B5EF4-FFF2-40B4-BE49-F238E27FC236}">
              <a16:creationId xmlns:a16="http://schemas.microsoft.com/office/drawing/2014/main" id="{ACC18421-9212-42C5-A4EB-C71F3B73A78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4" name="AutoShape 1">
          <a:extLst>
            <a:ext uri="{FF2B5EF4-FFF2-40B4-BE49-F238E27FC236}">
              <a16:creationId xmlns:a16="http://schemas.microsoft.com/office/drawing/2014/main" id="{709B23F4-FCBA-41DF-B99D-C4E28863E67C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5" name="AutoShape 1">
          <a:extLst>
            <a:ext uri="{FF2B5EF4-FFF2-40B4-BE49-F238E27FC236}">
              <a16:creationId xmlns:a16="http://schemas.microsoft.com/office/drawing/2014/main" id="{5B190668-3293-4DA9-B313-520BDE7481E4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6" name="AutoShape 1">
          <a:extLst>
            <a:ext uri="{FF2B5EF4-FFF2-40B4-BE49-F238E27FC236}">
              <a16:creationId xmlns:a16="http://schemas.microsoft.com/office/drawing/2014/main" id="{2A3DEBE0-20B4-404B-8FD1-E39517D54A6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7" name="AutoShape 1">
          <a:extLst>
            <a:ext uri="{FF2B5EF4-FFF2-40B4-BE49-F238E27FC236}">
              <a16:creationId xmlns:a16="http://schemas.microsoft.com/office/drawing/2014/main" id="{6261F012-0C43-4262-BB77-A1722238A82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28" name="AutoShape 1">
          <a:extLst>
            <a:ext uri="{FF2B5EF4-FFF2-40B4-BE49-F238E27FC236}">
              <a16:creationId xmlns:a16="http://schemas.microsoft.com/office/drawing/2014/main" id="{DECB38B9-E1E9-478C-BB6F-9E3B78F2BEAD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29" name="AutoShape 1">
          <a:extLst>
            <a:ext uri="{FF2B5EF4-FFF2-40B4-BE49-F238E27FC236}">
              <a16:creationId xmlns:a16="http://schemas.microsoft.com/office/drawing/2014/main" id="{82E6F4E6-2BDC-4A10-857D-D784788B3B1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0" name="AutoShape 1">
          <a:extLst>
            <a:ext uri="{FF2B5EF4-FFF2-40B4-BE49-F238E27FC236}">
              <a16:creationId xmlns:a16="http://schemas.microsoft.com/office/drawing/2014/main" id="{2A10F3CA-19D7-4ACC-A80A-6486CE0DF20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1" name="AutoShape 1">
          <a:extLst>
            <a:ext uri="{FF2B5EF4-FFF2-40B4-BE49-F238E27FC236}">
              <a16:creationId xmlns:a16="http://schemas.microsoft.com/office/drawing/2014/main" id="{836AFA23-A6B0-4FC8-AF4A-8643CDCD2E68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2" name="AutoShape 1">
          <a:extLst>
            <a:ext uri="{FF2B5EF4-FFF2-40B4-BE49-F238E27FC236}">
              <a16:creationId xmlns:a16="http://schemas.microsoft.com/office/drawing/2014/main" id="{FB1970B4-4EE2-41F6-BF4C-051B842D8D4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3" name="AutoShape 1">
          <a:extLst>
            <a:ext uri="{FF2B5EF4-FFF2-40B4-BE49-F238E27FC236}">
              <a16:creationId xmlns:a16="http://schemas.microsoft.com/office/drawing/2014/main" id="{BA0032C9-C628-4668-99B8-D72220FCA56A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4" name="AutoShape 1">
          <a:extLst>
            <a:ext uri="{FF2B5EF4-FFF2-40B4-BE49-F238E27FC236}">
              <a16:creationId xmlns:a16="http://schemas.microsoft.com/office/drawing/2014/main" id="{E291D1EF-D824-4D4F-A785-D6E4F844338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5" name="AutoShape 1">
          <a:extLst>
            <a:ext uri="{FF2B5EF4-FFF2-40B4-BE49-F238E27FC236}">
              <a16:creationId xmlns:a16="http://schemas.microsoft.com/office/drawing/2014/main" id="{990D1393-9D38-479C-AFDB-A6554589E01B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6" name="AutoShape 1">
          <a:extLst>
            <a:ext uri="{FF2B5EF4-FFF2-40B4-BE49-F238E27FC236}">
              <a16:creationId xmlns:a16="http://schemas.microsoft.com/office/drawing/2014/main" id="{1A944ACA-82C9-4C1C-ABCB-52AC00A06B4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7" name="AutoShape 1">
          <a:extLst>
            <a:ext uri="{FF2B5EF4-FFF2-40B4-BE49-F238E27FC236}">
              <a16:creationId xmlns:a16="http://schemas.microsoft.com/office/drawing/2014/main" id="{B9431DBE-E51A-4A86-8044-087D4290CD5F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38" name="AutoShape 1">
          <a:extLst>
            <a:ext uri="{FF2B5EF4-FFF2-40B4-BE49-F238E27FC236}">
              <a16:creationId xmlns:a16="http://schemas.microsoft.com/office/drawing/2014/main" id="{B20BB1F5-D4B0-4ED7-83C0-F9F1E791610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39" name="AutoShape 1">
          <a:extLst>
            <a:ext uri="{FF2B5EF4-FFF2-40B4-BE49-F238E27FC236}">
              <a16:creationId xmlns:a16="http://schemas.microsoft.com/office/drawing/2014/main" id="{F206CC8C-5E25-4E4D-94EC-0F2AFA800CCE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0" name="AutoShape 1">
          <a:extLst>
            <a:ext uri="{FF2B5EF4-FFF2-40B4-BE49-F238E27FC236}">
              <a16:creationId xmlns:a16="http://schemas.microsoft.com/office/drawing/2014/main" id="{FCCE1E90-200A-49C7-9E17-D7BAE91F63A7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1" name="AutoShape 1">
          <a:extLst>
            <a:ext uri="{FF2B5EF4-FFF2-40B4-BE49-F238E27FC236}">
              <a16:creationId xmlns:a16="http://schemas.microsoft.com/office/drawing/2014/main" id="{2B0AB002-86AA-4878-BBEA-93E31EE16D20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177800</xdr:colOff>
      <xdr:row>1</xdr:row>
      <xdr:rowOff>19050</xdr:rowOff>
    </xdr:from>
    <xdr:to>
      <xdr:col>1</xdr:col>
      <xdr:colOff>482600</xdr:colOff>
      <xdr:row>2</xdr:row>
      <xdr:rowOff>127000</xdr:rowOff>
    </xdr:to>
    <xdr:sp macro="" textlink="">
      <xdr:nvSpPr>
        <xdr:cNvPr id="42" name="AutoShape 1">
          <a:extLst>
            <a:ext uri="{FF2B5EF4-FFF2-40B4-BE49-F238E27FC236}">
              <a16:creationId xmlns:a16="http://schemas.microsoft.com/office/drawing/2014/main" id="{A8CEA3AD-707D-4D03-9FE8-D846B5CA571E}"/>
            </a:ext>
          </a:extLst>
        </xdr:cNvPr>
        <xdr:cNvSpPr>
          <a:spLocks noChangeAspect="1" noChangeArrowheads="1"/>
        </xdr:cNvSpPr>
      </xdr:nvSpPr>
      <xdr:spPr bwMode="auto">
        <a:xfrm>
          <a:off x="596900" y="20320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1</xdr:row>
      <xdr:rowOff>120650</xdr:rowOff>
    </xdr:to>
    <xdr:sp macro="" textlink="">
      <xdr:nvSpPr>
        <xdr:cNvPr id="43" name="AutoShape 1">
          <a:extLst>
            <a:ext uri="{FF2B5EF4-FFF2-40B4-BE49-F238E27FC236}">
              <a16:creationId xmlns:a16="http://schemas.microsoft.com/office/drawing/2014/main" id="{A5816080-E8F2-4E14-A5FE-B111EA9716C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4" name="AutoShape 1">
          <a:extLst>
            <a:ext uri="{FF2B5EF4-FFF2-40B4-BE49-F238E27FC236}">
              <a16:creationId xmlns:a16="http://schemas.microsoft.com/office/drawing/2014/main" id="{C7EC4210-8CDB-4AE0-82F0-9EC103C85991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5" name="AutoShape 1">
          <a:extLst>
            <a:ext uri="{FF2B5EF4-FFF2-40B4-BE49-F238E27FC236}">
              <a16:creationId xmlns:a16="http://schemas.microsoft.com/office/drawing/2014/main" id="{73356DC1-673D-4C73-8250-068C817C5FB2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6" name="AutoShape 1">
          <a:extLst>
            <a:ext uri="{FF2B5EF4-FFF2-40B4-BE49-F238E27FC236}">
              <a16:creationId xmlns:a16="http://schemas.microsoft.com/office/drawing/2014/main" id="{2380F58A-849B-4FA8-BB27-2F5B2E8D7324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88900</xdr:rowOff>
    </xdr:to>
    <xdr:sp macro="" textlink="">
      <xdr:nvSpPr>
        <xdr:cNvPr id="47" name="AutoShape 1">
          <a:extLst>
            <a:ext uri="{FF2B5EF4-FFF2-40B4-BE49-F238E27FC236}">
              <a16:creationId xmlns:a16="http://schemas.microsoft.com/office/drawing/2014/main" id="{56BA216A-E9D9-4E2D-A810-3B2584870C6F}"/>
            </a:ext>
          </a:extLst>
        </xdr:cNvPr>
        <xdr:cNvSpPr>
          <a:spLocks noChangeAspect="1" noChangeArrowheads="1"/>
        </xdr:cNvSpPr>
      </xdr:nvSpPr>
      <xdr:spPr bwMode="auto">
        <a:xfrm>
          <a:off x="680720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8" name="AutoShape 1">
          <a:extLst>
            <a:ext uri="{FF2B5EF4-FFF2-40B4-BE49-F238E27FC236}">
              <a16:creationId xmlns:a16="http://schemas.microsoft.com/office/drawing/2014/main" id="{6F9A88B9-1DA3-48E7-BC0E-F0FE2D9F8746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49" name="AutoShape 1">
          <a:extLst>
            <a:ext uri="{FF2B5EF4-FFF2-40B4-BE49-F238E27FC236}">
              <a16:creationId xmlns:a16="http://schemas.microsoft.com/office/drawing/2014/main" id="{15574713-AED8-4D03-B45E-1C5554785169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2</xdr:row>
      <xdr:rowOff>107950</xdr:rowOff>
    </xdr:to>
    <xdr:sp macro="" textlink="">
      <xdr:nvSpPr>
        <xdr:cNvPr id="50" name="AutoShape 1">
          <a:extLst>
            <a:ext uri="{FF2B5EF4-FFF2-40B4-BE49-F238E27FC236}">
              <a16:creationId xmlns:a16="http://schemas.microsoft.com/office/drawing/2014/main" id="{FA452F96-ADEC-4068-A166-11DE091BBCFE}"/>
            </a:ext>
          </a:extLst>
        </xdr:cNvPr>
        <xdr:cNvSpPr>
          <a:spLocks noChangeAspect="1" noChangeArrowheads="1"/>
        </xdr:cNvSpPr>
      </xdr:nvSpPr>
      <xdr:spPr bwMode="auto">
        <a:xfrm>
          <a:off x="0" y="184150"/>
          <a:ext cx="304800" cy="292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</xdr:row>
      <xdr:rowOff>0</xdr:rowOff>
    </xdr:from>
    <xdr:to>
      <xdr:col>3</xdr:col>
      <xdr:colOff>304800</xdr:colOff>
      <xdr:row>2</xdr:row>
      <xdr:rowOff>88900</xdr:rowOff>
    </xdr:to>
    <xdr:sp macro="" textlink="">
      <xdr:nvSpPr>
        <xdr:cNvPr id="51" name="AutoShape 1">
          <a:extLst>
            <a:ext uri="{FF2B5EF4-FFF2-40B4-BE49-F238E27FC236}">
              <a16:creationId xmlns:a16="http://schemas.microsoft.com/office/drawing/2014/main" id="{94CE6D99-900E-4A40-959B-0BCC046E0DC3}"/>
            </a:ext>
          </a:extLst>
        </xdr:cNvPr>
        <xdr:cNvSpPr>
          <a:spLocks noChangeAspect="1" noChangeArrowheads="1"/>
        </xdr:cNvSpPr>
      </xdr:nvSpPr>
      <xdr:spPr bwMode="auto">
        <a:xfrm>
          <a:off x="6807200" y="184150"/>
          <a:ext cx="304800" cy="27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workbookViewId="0">
      <selection activeCell="A2" sqref="A2:E2"/>
    </sheetView>
  </sheetViews>
  <sheetFormatPr baseColWidth="10" defaultColWidth="9.1796875" defaultRowHeight="11.5" x14ac:dyDescent="0.25"/>
  <cols>
    <col min="1" max="1" width="13.90625" style="1" customWidth="1"/>
    <col min="2" max="2" width="11.1796875" style="1" bestFit="1" customWidth="1"/>
    <col min="3" max="3" width="98.54296875" style="1" bestFit="1" customWidth="1"/>
    <col min="4" max="4" width="18.1796875" style="1" bestFit="1" customWidth="1"/>
    <col min="5" max="5" width="21.453125" style="1" bestFit="1" customWidth="1"/>
    <col min="6" max="6" width="12.453125" style="1" bestFit="1" customWidth="1"/>
    <col min="7" max="7" width="9.1796875" style="1"/>
    <col min="8" max="8" width="12.453125" style="1" bestFit="1" customWidth="1"/>
    <col min="9" max="9" width="10.1796875" style="1" bestFit="1" customWidth="1"/>
    <col min="10" max="10" width="9.1796875" style="1"/>
    <col min="11" max="12" width="10.81640625" style="1" bestFit="1" customWidth="1"/>
    <col min="13" max="16384" width="9.1796875" style="1"/>
  </cols>
  <sheetData>
    <row r="1" spans="1:9" customFormat="1" ht="14.5" x14ac:dyDescent="0.35">
      <c r="A1" s="23" t="s">
        <v>39</v>
      </c>
      <c r="B1" s="23"/>
      <c r="C1" s="23"/>
      <c r="D1" s="23"/>
      <c r="E1" s="23"/>
      <c r="I1">
        <f>3400000-1200000</f>
        <v>2200000</v>
      </c>
    </row>
    <row r="2" spans="1:9" customFormat="1" ht="14.5" x14ac:dyDescent="0.35">
      <c r="A2" s="23" t="s">
        <v>40</v>
      </c>
      <c r="B2" s="23"/>
      <c r="C2" s="23"/>
      <c r="D2" s="23"/>
      <c r="E2" s="23"/>
    </row>
    <row r="3" spans="1:9" customFormat="1" ht="14.5" x14ac:dyDescent="0.35">
      <c r="A3" s="24" t="s">
        <v>41</v>
      </c>
      <c r="B3" s="23"/>
      <c r="C3" s="23"/>
      <c r="D3" s="23"/>
      <c r="E3" s="23"/>
    </row>
    <row r="4" spans="1:9" customFormat="1" ht="14.5" x14ac:dyDescent="0.35">
      <c r="A4" s="1"/>
      <c r="B4" s="1"/>
      <c r="C4" s="1"/>
      <c r="D4" s="1"/>
      <c r="E4" s="1"/>
    </row>
    <row r="5" spans="1:9" customFormat="1" ht="14.5" x14ac:dyDescent="0.35">
      <c r="A5" s="3" t="s">
        <v>0</v>
      </c>
      <c r="B5" s="4" t="s">
        <v>1</v>
      </c>
      <c r="C5" s="5" t="s">
        <v>2</v>
      </c>
      <c r="D5" s="3" t="s">
        <v>33</v>
      </c>
      <c r="E5" s="6" t="s">
        <v>34</v>
      </c>
    </row>
    <row r="6" spans="1:9" customFormat="1" ht="14.5" x14ac:dyDescent="0.35">
      <c r="A6" s="7">
        <v>1</v>
      </c>
      <c r="B6" s="8">
        <v>46055</v>
      </c>
      <c r="C6" s="9" t="s">
        <v>3</v>
      </c>
      <c r="D6" s="10">
        <v>8000</v>
      </c>
      <c r="E6" s="11" t="s">
        <v>4</v>
      </c>
    </row>
    <row r="7" spans="1:9" customFormat="1" ht="14.5" x14ac:dyDescent="0.35">
      <c r="A7" s="12">
        <f>1+A6</f>
        <v>2</v>
      </c>
      <c r="B7" s="8">
        <v>46055</v>
      </c>
      <c r="C7" s="9" t="s">
        <v>5</v>
      </c>
      <c r="D7" s="10">
        <v>40000</v>
      </c>
      <c r="E7" s="11" t="s">
        <v>4</v>
      </c>
    </row>
    <row r="8" spans="1:9" customFormat="1" ht="14.5" x14ac:dyDescent="0.35">
      <c r="A8" s="12">
        <f t="shared" ref="A8:A38" si="0">1+A7</f>
        <v>3</v>
      </c>
      <c r="B8" s="8">
        <v>46055</v>
      </c>
      <c r="C8" s="9" t="s">
        <v>6</v>
      </c>
      <c r="D8" s="10">
        <f>60000+30200</f>
        <v>90200</v>
      </c>
      <c r="E8" s="11" t="s">
        <v>4</v>
      </c>
    </row>
    <row r="9" spans="1:9" customFormat="1" ht="14.5" x14ac:dyDescent="0.35">
      <c r="A9" s="12">
        <f t="shared" si="0"/>
        <v>4</v>
      </c>
      <c r="B9" s="8">
        <v>45693</v>
      </c>
      <c r="C9" s="9" t="s">
        <v>7</v>
      </c>
      <c r="D9" s="10">
        <f>2500*8</f>
        <v>20000</v>
      </c>
      <c r="E9" s="11" t="s">
        <v>4</v>
      </c>
    </row>
    <row r="10" spans="1:9" customFormat="1" ht="14.5" x14ac:dyDescent="0.35">
      <c r="A10" s="12">
        <f t="shared" si="0"/>
        <v>5</v>
      </c>
      <c r="B10" s="8">
        <v>45693</v>
      </c>
      <c r="C10" s="9" t="s">
        <v>8</v>
      </c>
      <c r="D10" s="10">
        <f>30000+20000+15000*3+4000</f>
        <v>99000</v>
      </c>
      <c r="E10" s="11" t="s">
        <v>4</v>
      </c>
    </row>
    <row r="11" spans="1:9" customFormat="1" ht="14.5" x14ac:dyDescent="0.35">
      <c r="A11" s="12">
        <f t="shared" si="0"/>
        <v>6</v>
      </c>
      <c r="B11" s="8">
        <v>45698</v>
      </c>
      <c r="C11" s="9" t="s">
        <v>9</v>
      </c>
      <c r="D11" s="10">
        <v>1500</v>
      </c>
      <c r="E11" s="11" t="s">
        <v>4</v>
      </c>
    </row>
    <row r="12" spans="1:9" customFormat="1" ht="14.5" x14ac:dyDescent="0.35">
      <c r="A12" s="12" t="s">
        <v>10</v>
      </c>
      <c r="B12" s="8">
        <v>45699</v>
      </c>
      <c r="C12" s="9" t="s">
        <v>11</v>
      </c>
      <c r="D12" s="10">
        <v>1487400</v>
      </c>
      <c r="E12" s="11" t="s">
        <v>4</v>
      </c>
    </row>
    <row r="13" spans="1:9" customFormat="1" ht="14.5" x14ac:dyDescent="0.35">
      <c r="A13" s="12">
        <v>15</v>
      </c>
      <c r="B13" s="8">
        <f>+B12</f>
        <v>45699</v>
      </c>
      <c r="C13" s="9" t="s">
        <v>12</v>
      </c>
      <c r="D13" s="10">
        <v>100000</v>
      </c>
      <c r="E13" s="11" t="s">
        <v>4</v>
      </c>
    </row>
    <row r="14" spans="1:9" customFormat="1" ht="14.5" x14ac:dyDescent="0.35">
      <c r="A14" s="12">
        <f t="shared" si="0"/>
        <v>16</v>
      </c>
      <c r="B14" s="8">
        <f>+B13</f>
        <v>45699</v>
      </c>
      <c r="C14" s="9" t="s">
        <v>13</v>
      </c>
      <c r="D14" s="10">
        <v>5000</v>
      </c>
      <c r="E14" s="11" t="s">
        <v>4</v>
      </c>
    </row>
    <row r="15" spans="1:9" customFormat="1" ht="14.5" x14ac:dyDescent="0.35">
      <c r="A15" s="12">
        <f t="shared" si="0"/>
        <v>17</v>
      </c>
      <c r="B15" s="8">
        <f t="shared" ref="B15:B18" si="1">+B14</f>
        <v>45699</v>
      </c>
      <c r="C15" s="9" t="s">
        <v>14</v>
      </c>
      <c r="D15" s="10">
        <v>15000</v>
      </c>
      <c r="E15" s="11" t="s">
        <v>4</v>
      </c>
    </row>
    <row r="16" spans="1:9" customFormat="1" ht="14.5" x14ac:dyDescent="0.35">
      <c r="A16" s="12">
        <f t="shared" si="0"/>
        <v>18</v>
      </c>
      <c r="B16" s="8">
        <f t="shared" si="1"/>
        <v>45699</v>
      </c>
      <c r="C16" s="9" t="s">
        <v>15</v>
      </c>
      <c r="D16" s="10">
        <f>12000+10000</f>
        <v>22000</v>
      </c>
      <c r="E16" s="11" t="s">
        <v>4</v>
      </c>
    </row>
    <row r="17" spans="1:5" customFormat="1" ht="14.5" x14ac:dyDescent="0.35">
      <c r="A17" s="12">
        <f t="shared" si="0"/>
        <v>19</v>
      </c>
      <c r="B17" s="8">
        <f t="shared" si="1"/>
        <v>45699</v>
      </c>
      <c r="C17" s="9" t="s">
        <v>16</v>
      </c>
      <c r="D17" s="10">
        <f>10100+17000</f>
        <v>27100</v>
      </c>
      <c r="E17" s="11" t="s">
        <v>4</v>
      </c>
    </row>
    <row r="18" spans="1:5" customFormat="1" ht="14.5" x14ac:dyDescent="0.35">
      <c r="A18" s="12">
        <f t="shared" si="0"/>
        <v>20</v>
      </c>
      <c r="B18" s="8">
        <f t="shared" si="1"/>
        <v>45699</v>
      </c>
      <c r="C18" s="9" t="s">
        <v>17</v>
      </c>
      <c r="D18" s="10">
        <v>75000</v>
      </c>
      <c r="E18" s="11" t="s">
        <v>4</v>
      </c>
    </row>
    <row r="19" spans="1:5" customFormat="1" ht="14.5" x14ac:dyDescent="0.35">
      <c r="A19" s="12">
        <f t="shared" si="0"/>
        <v>21</v>
      </c>
      <c r="B19" s="8">
        <v>45700</v>
      </c>
      <c r="C19" s="9" t="s">
        <v>18</v>
      </c>
      <c r="D19" s="10">
        <v>240000</v>
      </c>
      <c r="E19" s="11" t="s">
        <v>4</v>
      </c>
    </row>
    <row r="20" spans="1:5" customFormat="1" ht="14.5" x14ac:dyDescent="0.35">
      <c r="A20" s="12">
        <f>1+A19</f>
        <v>22</v>
      </c>
      <c r="B20" s="8">
        <f>+B19</f>
        <v>45700</v>
      </c>
      <c r="C20" s="9" t="s">
        <v>35</v>
      </c>
      <c r="D20" s="10">
        <v>214500</v>
      </c>
      <c r="E20" s="11" t="s">
        <v>4</v>
      </c>
    </row>
    <row r="21" spans="1:5" customFormat="1" ht="14.5" x14ac:dyDescent="0.35">
      <c r="A21" s="12">
        <f t="shared" si="0"/>
        <v>23</v>
      </c>
      <c r="B21" s="8">
        <f t="shared" ref="B21:B25" si="2">+B20</f>
        <v>45700</v>
      </c>
      <c r="C21" s="9" t="s">
        <v>36</v>
      </c>
      <c r="D21" s="10">
        <v>214500</v>
      </c>
      <c r="E21" s="11" t="s">
        <v>4</v>
      </c>
    </row>
    <row r="22" spans="1:5" customFormat="1" ht="14.5" x14ac:dyDescent="0.35">
      <c r="A22" s="12">
        <f t="shared" si="0"/>
        <v>24</v>
      </c>
      <c r="B22" s="8">
        <f t="shared" si="2"/>
        <v>45700</v>
      </c>
      <c r="C22" s="9" t="s">
        <v>37</v>
      </c>
      <c r="D22" s="10">
        <v>214500</v>
      </c>
      <c r="E22" s="11" t="s">
        <v>4</v>
      </c>
    </row>
    <row r="23" spans="1:5" customFormat="1" ht="14.5" x14ac:dyDescent="0.35">
      <c r="A23" s="12">
        <f t="shared" si="0"/>
        <v>25</v>
      </c>
      <c r="B23" s="8">
        <f t="shared" si="2"/>
        <v>45700</v>
      </c>
      <c r="C23" s="9" t="s">
        <v>38</v>
      </c>
      <c r="D23" s="10">
        <v>214500</v>
      </c>
      <c r="E23" s="11" t="s">
        <v>4</v>
      </c>
    </row>
    <row r="24" spans="1:5" customFormat="1" ht="14.5" x14ac:dyDescent="0.35">
      <c r="A24" s="12">
        <f t="shared" si="0"/>
        <v>26</v>
      </c>
      <c r="B24" s="8">
        <v>45701</v>
      </c>
      <c r="C24" s="9" t="s">
        <v>19</v>
      </c>
      <c r="D24" s="10">
        <v>237600</v>
      </c>
      <c r="E24" s="11" t="s">
        <v>4</v>
      </c>
    </row>
    <row r="25" spans="1:5" customFormat="1" ht="14.5" x14ac:dyDescent="0.35">
      <c r="A25" s="12">
        <f t="shared" si="0"/>
        <v>27</v>
      </c>
      <c r="B25" s="8">
        <f t="shared" si="2"/>
        <v>45701</v>
      </c>
      <c r="C25" s="9" t="s">
        <v>20</v>
      </c>
      <c r="D25" s="10">
        <v>170000</v>
      </c>
      <c r="E25" s="11" t="s">
        <v>4</v>
      </c>
    </row>
    <row r="26" spans="1:5" customFormat="1" ht="14.5" x14ac:dyDescent="0.35">
      <c r="A26" s="12">
        <f t="shared" si="0"/>
        <v>28</v>
      </c>
      <c r="B26" s="8">
        <v>45703</v>
      </c>
      <c r="C26" s="9" t="s">
        <v>21</v>
      </c>
      <c r="D26" s="10">
        <v>30000</v>
      </c>
      <c r="E26" s="11" t="s">
        <v>4</v>
      </c>
    </row>
    <row r="27" spans="1:5" customFormat="1" ht="14.5" x14ac:dyDescent="0.35">
      <c r="A27" s="12">
        <f t="shared" si="0"/>
        <v>29</v>
      </c>
      <c r="B27" s="8">
        <v>45704</v>
      </c>
      <c r="C27" s="9" t="s">
        <v>22</v>
      </c>
      <c r="D27" s="10">
        <v>17500</v>
      </c>
      <c r="E27" s="11" t="s">
        <v>4</v>
      </c>
    </row>
    <row r="28" spans="1:5" customFormat="1" ht="14.5" x14ac:dyDescent="0.35">
      <c r="A28" s="12">
        <f t="shared" si="0"/>
        <v>30</v>
      </c>
      <c r="B28" s="8">
        <v>45704</v>
      </c>
      <c r="C28" s="9" t="s">
        <v>23</v>
      </c>
      <c r="D28" s="10">
        <v>3500</v>
      </c>
      <c r="E28" s="11" t="s">
        <v>4</v>
      </c>
    </row>
    <row r="29" spans="1:5" customFormat="1" ht="14.5" x14ac:dyDescent="0.35">
      <c r="A29" s="12">
        <f t="shared" si="0"/>
        <v>31</v>
      </c>
      <c r="B29" s="8">
        <v>45704</v>
      </c>
      <c r="C29" s="9" t="s">
        <v>24</v>
      </c>
      <c r="D29" s="10">
        <v>5000</v>
      </c>
      <c r="E29" s="11" t="s">
        <v>4</v>
      </c>
    </row>
    <row r="30" spans="1:5" customFormat="1" ht="14.5" x14ac:dyDescent="0.35">
      <c r="A30" s="12">
        <f t="shared" si="0"/>
        <v>32</v>
      </c>
      <c r="B30" s="8">
        <v>45704</v>
      </c>
      <c r="C30" s="9" t="s">
        <v>25</v>
      </c>
      <c r="D30" s="10">
        <v>2000</v>
      </c>
      <c r="E30" s="11" t="s">
        <v>4</v>
      </c>
    </row>
    <row r="31" spans="1:5" customFormat="1" ht="14.5" x14ac:dyDescent="0.35">
      <c r="A31" s="12">
        <f t="shared" si="0"/>
        <v>33</v>
      </c>
      <c r="B31" s="13">
        <v>46077</v>
      </c>
      <c r="C31" s="11" t="s">
        <v>24</v>
      </c>
      <c r="D31" s="10">
        <v>3000</v>
      </c>
      <c r="E31" s="11" t="s">
        <v>4</v>
      </c>
    </row>
    <row r="32" spans="1:5" customFormat="1" ht="14.5" x14ac:dyDescent="0.35">
      <c r="A32" s="12">
        <f t="shared" si="0"/>
        <v>34</v>
      </c>
      <c r="B32" s="13">
        <v>46077</v>
      </c>
      <c r="C32" s="11" t="s">
        <v>26</v>
      </c>
      <c r="D32" s="10">
        <v>1000</v>
      </c>
      <c r="E32" s="11" t="s">
        <v>4</v>
      </c>
    </row>
    <row r="33" spans="1:9" customFormat="1" ht="14.5" x14ac:dyDescent="0.35">
      <c r="A33" s="12">
        <f t="shared" si="0"/>
        <v>35</v>
      </c>
      <c r="B33" s="13">
        <v>46077</v>
      </c>
      <c r="C33" s="11" t="s">
        <v>27</v>
      </c>
      <c r="D33" s="10">
        <v>3000</v>
      </c>
      <c r="E33" s="11" t="s">
        <v>4</v>
      </c>
    </row>
    <row r="34" spans="1:9" customFormat="1" ht="14.5" x14ac:dyDescent="0.35">
      <c r="A34" s="12">
        <f t="shared" si="0"/>
        <v>36</v>
      </c>
      <c r="B34" s="13">
        <v>46077</v>
      </c>
      <c r="C34" s="11" t="s">
        <v>28</v>
      </c>
      <c r="D34" s="10">
        <v>20000</v>
      </c>
      <c r="E34" s="11" t="s">
        <v>4</v>
      </c>
    </row>
    <row r="35" spans="1:9" customFormat="1" ht="14.5" x14ac:dyDescent="0.35">
      <c r="A35" s="12">
        <f t="shared" si="0"/>
        <v>37</v>
      </c>
      <c r="B35" s="13">
        <v>46078</v>
      </c>
      <c r="C35" s="11" t="s">
        <v>29</v>
      </c>
      <c r="D35" s="10">
        <v>10000</v>
      </c>
      <c r="E35" s="11" t="s">
        <v>4</v>
      </c>
    </row>
    <row r="36" spans="1:9" customFormat="1" ht="14.5" x14ac:dyDescent="0.35">
      <c r="A36" s="12">
        <f t="shared" si="0"/>
        <v>38</v>
      </c>
      <c r="B36" s="13">
        <v>46079</v>
      </c>
      <c r="C36" s="11" t="s">
        <v>30</v>
      </c>
      <c r="D36" s="10">
        <v>30000</v>
      </c>
      <c r="E36" s="11" t="s">
        <v>4</v>
      </c>
    </row>
    <row r="37" spans="1:9" customFormat="1" ht="14.5" x14ac:dyDescent="0.35">
      <c r="A37" s="12">
        <f t="shared" si="0"/>
        <v>39</v>
      </c>
      <c r="B37" s="13">
        <v>46080</v>
      </c>
      <c r="C37" s="11" t="s">
        <v>31</v>
      </c>
      <c r="D37" s="10">
        <v>7500</v>
      </c>
      <c r="E37" s="11" t="s">
        <v>4</v>
      </c>
    </row>
    <row r="38" spans="1:9" customFormat="1" ht="14.5" x14ac:dyDescent="0.35">
      <c r="A38" s="12">
        <f t="shared" si="0"/>
        <v>40</v>
      </c>
      <c r="B38" s="13">
        <v>46081</v>
      </c>
      <c r="C38" s="11" t="s">
        <v>32</v>
      </c>
      <c r="D38" s="10">
        <v>11400</v>
      </c>
      <c r="E38" s="11" t="s">
        <v>4</v>
      </c>
    </row>
    <row r="39" spans="1:9" customFormat="1" ht="14.5" x14ac:dyDescent="0.35">
      <c r="A39" s="14"/>
      <c r="B39" s="11"/>
      <c r="C39" s="15"/>
      <c r="D39" s="16">
        <f>SUM(D6:D38)</f>
        <v>3639700</v>
      </c>
      <c r="E39" s="11"/>
      <c r="I39" s="17"/>
    </row>
    <row r="40" spans="1:9" customFormat="1" ht="14.5" x14ac:dyDescent="0.35">
      <c r="A40" s="1"/>
      <c r="B40" s="1"/>
      <c r="C40" s="1"/>
      <c r="D40" s="2"/>
      <c r="E40" s="18"/>
      <c r="G40" s="17"/>
    </row>
    <row r="41" spans="1:9" x14ac:dyDescent="0.25">
      <c r="A41" s="2"/>
    </row>
    <row r="42" spans="1:9" x14ac:dyDescent="0.25">
      <c r="D42" s="19"/>
      <c r="E42" s="20"/>
    </row>
    <row r="43" spans="1:9" x14ac:dyDescent="0.25">
      <c r="D43" s="19"/>
      <c r="E43" s="21"/>
    </row>
    <row r="44" spans="1:9" x14ac:dyDescent="0.25">
      <c r="D44" s="22"/>
      <c r="E44" s="19"/>
    </row>
    <row r="45" spans="1:9" x14ac:dyDescent="0.25">
      <c r="D45" s="22"/>
    </row>
    <row r="46" spans="1:9" x14ac:dyDescent="0.25">
      <c r="G46" s="2"/>
    </row>
  </sheetData>
  <mergeCells count="3">
    <mergeCell ref="A3:E3"/>
    <mergeCell ref="A1:E1"/>
    <mergeCell ref="A2:E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FEVRIER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2026-07-11T20:10:06Z</dcterms:modified>
</cp:coreProperties>
</file>