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5\RELEVES+CAISSES\"/>
    </mc:Choice>
  </mc:AlternateContent>
  <xr:revisionPtr revIDLastSave="0" documentId="13_ncr:1_{EDDED8B4-7844-408C-A87E-9CDFD26806DE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CAISSE" sheetId="1" r:id="rId1"/>
    <sheet name="RELEVE" sheetId="5" r:id="rId2"/>
    <sheet name="DEPLACEMENT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6" l="1"/>
  <c r="D13" i="5"/>
  <c r="D14" i="5" s="1"/>
  <c r="A6" i="5"/>
  <c r="A7" i="5" s="1"/>
  <c r="A8" i="5" s="1"/>
  <c r="A9" i="5" s="1"/>
  <c r="A10" i="5" s="1"/>
  <c r="A11" i="5" s="1"/>
  <c r="A12" i="5" s="1"/>
  <c r="A13" i="5" s="1"/>
  <c r="G15" i="1"/>
  <c r="G16" i="1" s="1"/>
  <c r="E16" i="1"/>
  <c r="E20" i="1" s="1"/>
  <c r="H6" i="1"/>
  <c r="H7" i="1" s="1"/>
  <c r="H8" i="1" s="1"/>
  <c r="H9" i="1" s="1"/>
  <c r="H10" i="1" s="1"/>
  <c r="H11" i="1" s="1"/>
  <c r="H12" i="1" s="1"/>
  <c r="H13" i="1" s="1"/>
  <c r="H14" i="1" s="1"/>
  <c r="H15" i="1" l="1"/>
  <c r="H20" i="1"/>
</calcChain>
</file>

<file path=xl/sharedStrings.xml><?xml version="1.0" encoding="utf-8"?>
<sst xmlns="http://schemas.openxmlformats.org/spreadsheetml/2006/main" count="112" uniqueCount="56">
  <si>
    <t>Numéro du
 chèque</t>
  </si>
  <si>
    <t>Date du report
 du solde</t>
  </si>
  <si>
    <t>Report du
 solde</t>
  </si>
  <si>
    <t>Date</t>
  </si>
  <si>
    <t xml:space="preserve">Montant du cheque ou
 encaissement </t>
  </si>
  <si>
    <t>Désignation de
 la dépense</t>
  </si>
  <si>
    <t>Montant de
 la dépense</t>
  </si>
  <si>
    <t>Solde</t>
  </si>
  <si>
    <t>Observation</t>
  </si>
  <si>
    <t>Factures</t>
  </si>
  <si>
    <t>REPORT</t>
  </si>
  <si>
    <t>REGLEMENT EN ESPECES,</t>
  </si>
  <si>
    <t>DEPANNAGE DANS LE COFFRET INRSSEUR, CABLAGE DU COMPTEUR CEET ET CONNEXION DIRECT</t>
  </si>
  <si>
    <t>REABONNEMENT CANAL BOX NETBYUS JANVIER 2025</t>
  </si>
  <si>
    <t>REGLEMENT FACTURE CEET NOVEMBRE 2024</t>
  </si>
  <si>
    <t>REGLEMENT FACTURE CEET DECEMBRE 2025</t>
  </si>
  <si>
    <t>IMPRESSION+ CHEMISES</t>
  </si>
  <si>
    <t>REGLEMENT IMPOT ET TAXES ORDINAIRES OTR 2025</t>
  </si>
  <si>
    <t>CREDIT DE COMMUNICATION BIENVENUE</t>
  </si>
  <si>
    <t>FRAIS DE DEPLACEMENT COURSES BUREAU JANVIER 2025</t>
  </si>
  <si>
    <t>SOLDE 31/01/2025</t>
  </si>
  <si>
    <t>Fiche de tenue de caisse  janvier 2025</t>
  </si>
  <si>
    <t>RELEVE DEPENSES NBU TOGO JANVIER 2025</t>
  </si>
  <si>
    <t>DÉCADE DU 1er AU 31 JANVIER 2025</t>
  </si>
  <si>
    <t>ARRÊTE LE 31/01/2025      N°1/2025</t>
  </si>
  <si>
    <t>N° D'ordre</t>
  </si>
  <si>
    <t>DATE</t>
  </si>
  <si>
    <t>NATURE DEPENSES</t>
  </si>
  <si>
    <t>MONTANT</t>
  </si>
  <si>
    <t>OBSERVATION</t>
  </si>
  <si>
    <t>DEPANAGE DANS LE COFFRET INVERSSEUR, CABLAGE DU COMPTEUR CEET ET CONNEXION DIRECT</t>
  </si>
  <si>
    <t>OUI</t>
  </si>
  <si>
    <t>REGLEMENT IMPOTS ET TAXES ORDINAIRES OTR 2025</t>
  </si>
  <si>
    <t>ACHAT  SERRURE AVEC CODE</t>
  </si>
  <si>
    <t>TOTAL</t>
  </si>
  <si>
    <t>AUTRES</t>
  </si>
  <si>
    <t>CHEQUES CERTIFIE</t>
  </si>
  <si>
    <t>COURSES BUREAU</t>
  </si>
  <si>
    <t>DEPOT CHEQUE ORABANK</t>
  </si>
  <si>
    <t>RETRAIT CHEQUE CERTIFIE ORABANK</t>
  </si>
  <si>
    <t>DEPOT CHEQUE CERTIFIE OTR</t>
  </si>
  <si>
    <t>REABONNEMENT CANALBOX</t>
  </si>
  <si>
    <t>RETRAIT RECU PAIEMENT IMPOTS TAXES OTR</t>
  </si>
  <si>
    <t>PAIEMENT IMPOTS ORDINAIRES</t>
  </si>
  <si>
    <t>DETAILLES DEPLACEMENT JANVIER 2025</t>
  </si>
  <si>
    <t>PARTIE PRENANTE</t>
  </si>
  <si>
    <t>ERTEGE</t>
  </si>
  <si>
    <t>CANALBOX</t>
  </si>
  <si>
    <t>BIENVENUE</t>
  </si>
  <si>
    <t>TOPELECTRONIC</t>
  </si>
  <si>
    <t>LA POSTE</t>
  </si>
  <si>
    <t>OTR</t>
  </si>
  <si>
    <t>FAWAZ ADEOTI</t>
  </si>
  <si>
    <t>-</t>
  </si>
  <si>
    <t>BON DE CAISSE</t>
  </si>
  <si>
    <t>GOD IN 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</si>
</sst>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 &quot;* #,##0&quot; &quot;;&quot;-&quot;* #,##0&quot; &quot;;&quot; &quot;* &quot;-&quot;#&quot; &quot;;&quot; &quot;@&quot; 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9"/>
      <color rgb="FFC00000"/>
      <name val="Times New Roman"/>
      <family val="1"/>
    </font>
    <font>
      <b/>
      <sz val="9"/>
      <color rgb="FF000000"/>
      <name val="Times New Roman"/>
      <family val="1"/>
    </font>
    <font>
      <sz val="8"/>
      <name val="Calibri"/>
      <family val="2"/>
      <scheme val="minor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70AD47"/>
        <bgColor rgb="FF70AD47"/>
      </patternFill>
    </fill>
    <fill>
      <patternFill patternType="solid">
        <fgColor rgb="FFFF0000"/>
        <bgColor rgb="FFFF0000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3" fillId="0" borderId="2" xfId="0" applyFont="1" applyBorder="1"/>
    <xf numFmtId="15" fontId="3" fillId="0" borderId="2" xfId="0" applyNumberFormat="1" applyFont="1" applyBorder="1" applyAlignment="1">
      <alignment horizontal="center"/>
    </xf>
    <xf numFmtId="165" fontId="5" fillId="0" borderId="4" xfId="1" applyNumberFormat="1" applyFont="1" applyBorder="1"/>
    <xf numFmtId="15" fontId="3" fillId="0" borderId="2" xfId="0" applyNumberFormat="1" applyFont="1" applyBorder="1"/>
    <xf numFmtId="0" fontId="3" fillId="0" borderId="5" xfId="0" applyFont="1" applyBorder="1"/>
    <xf numFmtId="164" fontId="3" fillId="0" borderId="1" xfId="1" applyNumberFormat="1" applyFont="1" applyBorder="1"/>
    <xf numFmtId="0" fontId="3" fillId="0" borderId="1" xfId="0" applyFont="1" applyBorder="1"/>
    <xf numFmtId="165" fontId="3" fillId="0" borderId="1" xfId="1" applyNumberFormat="1" applyFont="1" applyBorder="1"/>
    <xf numFmtId="0" fontId="3" fillId="0" borderId="6" xfId="0" applyFont="1" applyBorder="1"/>
    <xf numFmtId="164" fontId="3" fillId="0" borderId="7" xfId="1" applyNumberFormat="1" applyFont="1" applyBorder="1"/>
    <xf numFmtId="165" fontId="3" fillId="0" borderId="8" xfId="1" applyNumberFormat="1" applyFont="1" applyBorder="1"/>
    <xf numFmtId="0" fontId="3" fillId="0" borderId="1" xfId="0" applyFont="1" applyBorder="1" applyAlignment="1">
      <alignment horizontal="center"/>
    </xf>
    <xf numFmtId="165" fontId="5" fillId="0" borderId="1" xfId="0" applyNumberFormat="1" applyFont="1" applyBorder="1"/>
    <xf numFmtId="0" fontId="3" fillId="4" borderId="9" xfId="0" applyFont="1" applyFill="1" applyBorder="1"/>
    <xf numFmtId="165" fontId="3" fillId="4" borderId="10" xfId="0" applyNumberFormat="1" applyFont="1" applyFill="1" applyBorder="1"/>
    <xf numFmtId="164" fontId="2" fillId="0" borderId="0" xfId="1" applyNumberFormat="1" applyFont="1" applyBorder="1"/>
    <xf numFmtId="164" fontId="0" fillId="0" borderId="0" xfId="0" applyNumberFormat="1"/>
    <xf numFmtId="43" fontId="3" fillId="0" borderId="0" xfId="1" applyFont="1"/>
    <xf numFmtId="0" fontId="5" fillId="0" borderId="1" xfId="0" applyFont="1" applyBorder="1"/>
    <xf numFmtId="164" fontId="3" fillId="0" borderId="0" xfId="1" applyNumberFormat="1" applyFont="1"/>
    <xf numFmtId="43" fontId="5" fillId="0" borderId="0" xfId="1" applyFont="1"/>
    <xf numFmtId="0" fontId="3" fillId="5" borderId="1" xfId="0" applyFont="1" applyFill="1" applyBorder="1"/>
    <xf numFmtId="0" fontId="9" fillId="0" borderId="0" xfId="0" applyFont="1"/>
    <xf numFmtId="0" fontId="8" fillId="5" borderId="0" xfId="0" applyFont="1" applyFill="1"/>
    <xf numFmtId="0" fontId="9" fillId="0" borderId="1" xfId="0" applyFont="1" applyBorder="1" applyAlignment="1">
      <alignment horizontal="left"/>
    </xf>
    <xf numFmtId="164" fontId="9" fillId="0" borderId="1" xfId="1" applyNumberFormat="1" applyFont="1" applyBorder="1"/>
    <xf numFmtId="164" fontId="10" fillId="0" borderId="1" xfId="1" applyNumberFormat="1" applyFont="1" applyBorder="1"/>
    <xf numFmtId="0" fontId="4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6" borderId="0" xfId="0" applyFont="1" applyFill="1" applyAlignment="1">
      <alignment horizontal="center" vertical="center"/>
    </xf>
    <xf numFmtId="0" fontId="8" fillId="5" borderId="14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8EF695B-0FE0-4396-B283-4066172BB1C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358B8120-837C-4BDC-9C59-7F660EA7EA8A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33C6E356-3D88-472E-A608-98CD870D9C8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9BB041C9-34A8-4854-ACDC-BF20CC411577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30D09025-E096-4DAD-9DBB-D98DA86979D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7382DA5A-AC66-41F6-BCA9-43E10959FB87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67B86ABE-37D3-42C6-B6C3-1A61239B417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44D8F24-1059-47A4-B60A-E5675ECA2B0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EA906BBB-5DA8-4DAC-9426-FDD5FA3A9C46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B791CD8D-87AB-4E7E-BC1A-F7FF837C591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3A81692E-F518-4BE2-AD99-DA66CD5CD6BB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7488072F-8C4A-4A2D-AC00-42F6807680D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F6FA264F-DF02-4D3F-A695-6D4E723D6C2B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5911A9E8-D1E1-4EE4-8482-1406DB93210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88900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E3E816AA-A73F-4A0E-90CB-1FD2F90B9B78}"/>
            </a:ext>
          </a:extLst>
        </xdr:cNvPr>
        <xdr:cNvSpPr>
          <a:spLocks noChangeAspect="1" noChangeArrowheads="1"/>
        </xdr:cNvSpPr>
      </xdr:nvSpPr>
      <xdr:spPr bwMode="auto">
        <a:xfrm>
          <a:off x="1428750" y="184150"/>
          <a:ext cx="3048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opLeftCell="A4" workbookViewId="0">
      <selection activeCell="A7" sqref="A7"/>
    </sheetView>
  </sheetViews>
  <sheetFormatPr baseColWidth="10" defaultColWidth="9.1796875" defaultRowHeight="11.5" x14ac:dyDescent="0.25"/>
  <cols>
    <col min="1" max="1" width="7.90625" style="1" customWidth="1"/>
    <col min="2" max="2" width="12.54296875" style="1" customWidth="1"/>
    <col min="3" max="3" width="12.453125" style="1" customWidth="1"/>
    <col min="4" max="4" width="10.54296875" style="1" customWidth="1"/>
    <col min="5" max="5" width="14.90625" style="1" customWidth="1"/>
    <col min="6" max="6" width="79.90625" style="1" bestFit="1" customWidth="1"/>
    <col min="7" max="7" width="17.1796875" style="1" customWidth="1"/>
    <col min="8" max="8" width="14.453125" style="1" customWidth="1"/>
    <col min="9" max="9" width="21.453125" style="1" bestFit="1" customWidth="1"/>
    <col min="10" max="10" width="16.26953125" style="1" customWidth="1"/>
    <col min="11" max="11" width="14.36328125" style="1" bestFit="1" customWidth="1"/>
    <col min="12" max="12" width="9.1796875" style="1"/>
    <col min="13" max="14" width="10.1796875" style="1" bestFit="1" customWidth="1"/>
    <col min="15" max="15" width="9.1796875" style="1"/>
    <col min="16" max="17" width="10.81640625" style="1" bestFit="1" customWidth="1"/>
    <col min="18" max="16384" width="9.1796875" style="1"/>
  </cols>
  <sheetData>
    <row r="1" spans="1:14" customFormat="1" ht="14.5" x14ac:dyDescent="0.35">
      <c r="A1" s="1"/>
      <c r="B1" s="1"/>
      <c r="C1" s="1"/>
      <c r="D1" s="1"/>
      <c r="E1" s="1"/>
      <c r="F1" s="1"/>
      <c r="G1" s="1"/>
      <c r="H1" s="1"/>
      <c r="I1" s="2"/>
      <c r="J1" s="1"/>
    </row>
    <row r="2" spans="1:14" customFormat="1" ht="14.5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4" customFormat="1" ht="14.5" x14ac:dyDescent="0.35">
      <c r="A3" s="30" t="s">
        <v>21</v>
      </c>
      <c r="B3" s="30"/>
      <c r="C3" s="30"/>
      <c r="D3" s="30"/>
      <c r="E3" s="30"/>
      <c r="F3" s="30"/>
      <c r="G3" s="30"/>
      <c r="H3" s="30"/>
      <c r="I3" s="30"/>
      <c r="J3" s="30"/>
    </row>
    <row r="4" spans="1:14" customFormat="1" ht="14.5" x14ac:dyDescent="0.3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4" customFormat="1" ht="35.5" x14ac:dyDescent="0.35">
      <c r="A5" s="43" t="s">
        <v>0</v>
      </c>
      <c r="B5" s="42" t="s">
        <v>1</v>
      </c>
      <c r="C5" s="42" t="s">
        <v>2</v>
      </c>
      <c r="D5" s="47" t="s">
        <v>3</v>
      </c>
      <c r="E5" s="42" t="s">
        <v>4</v>
      </c>
      <c r="F5" s="42" t="s">
        <v>5</v>
      </c>
      <c r="G5" s="44" t="s">
        <v>6</v>
      </c>
      <c r="H5" s="47" t="s">
        <v>7</v>
      </c>
      <c r="I5" s="45" t="s">
        <v>8</v>
      </c>
      <c r="J5" s="45" t="s">
        <v>9</v>
      </c>
      <c r="K5" s="46" t="s">
        <v>45</v>
      </c>
    </row>
    <row r="6" spans="1:14" customFormat="1" ht="14.5" x14ac:dyDescent="0.35">
      <c r="A6" s="3"/>
      <c r="B6" s="4">
        <v>45658</v>
      </c>
      <c r="C6" s="5">
        <v>870450</v>
      </c>
      <c r="D6" s="6"/>
      <c r="E6" s="3"/>
      <c r="F6" s="7" t="s">
        <v>10</v>
      </c>
      <c r="G6" s="8">
        <v>0</v>
      </c>
      <c r="H6" s="8">
        <f>+C6</f>
        <v>870450</v>
      </c>
      <c r="I6" s="9" t="s">
        <v>11</v>
      </c>
      <c r="J6" s="9" t="s">
        <v>31</v>
      </c>
      <c r="K6" s="41" t="s">
        <v>53</v>
      </c>
    </row>
    <row r="7" spans="1:14" customFormat="1" ht="14.5" x14ac:dyDescent="0.35">
      <c r="A7" s="9"/>
      <c r="B7" s="4">
        <v>45664</v>
      </c>
      <c r="C7" s="10"/>
      <c r="D7" s="9"/>
      <c r="E7" s="9"/>
      <c r="F7" s="11" t="s">
        <v>12</v>
      </c>
      <c r="G7" s="12">
        <v>5000</v>
      </c>
      <c r="H7" s="13">
        <f>+H6-G7</f>
        <v>865450</v>
      </c>
      <c r="I7" s="9" t="s">
        <v>11</v>
      </c>
      <c r="J7" s="9" t="s">
        <v>31</v>
      </c>
      <c r="K7" s="41" t="s">
        <v>46</v>
      </c>
    </row>
    <row r="8" spans="1:14" customFormat="1" ht="14.5" x14ac:dyDescent="0.35">
      <c r="A8" s="9"/>
      <c r="B8" s="4">
        <v>45673</v>
      </c>
      <c r="C8" s="10"/>
      <c r="D8" s="9"/>
      <c r="E8" s="9"/>
      <c r="F8" s="11" t="s">
        <v>13</v>
      </c>
      <c r="G8" s="12">
        <v>55000</v>
      </c>
      <c r="H8" s="13">
        <f t="shared" ref="H8:H15" si="0">+H7-G8</f>
        <v>810450</v>
      </c>
      <c r="I8" s="9" t="s">
        <v>11</v>
      </c>
      <c r="J8" s="9" t="s">
        <v>31</v>
      </c>
      <c r="K8" s="41" t="s">
        <v>47</v>
      </c>
    </row>
    <row r="9" spans="1:14" customFormat="1" ht="14.5" x14ac:dyDescent="0.35">
      <c r="A9" s="9"/>
      <c r="B9" s="4">
        <v>45673</v>
      </c>
      <c r="C9" s="10"/>
      <c r="D9" s="9"/>
      <c r="E9" s="9"/>
      <c r="F9" s="11" t="s">
        <v>18</v>
      </c>
      <c r="G9" s="12">
        <v>1000</v>
      </c>
      <c r="H9" s="13">
        <f t="shared" si="0"/>
        <v>809450</v>
      </c>
      <c r="I9" s="9" t="s">
        <v>11</v>
      </c>
      <c r="J9" s="9" t="s">
        <v>31</v>
      </c>
      <c r="K9" s="41" t="s">
        <v>55</v>
      </c>
    </row>
    <row r="10" spans="1:14" customFormat="1" ht="14.5" x14ac:dyDescent="0.35">
      <c r="A10" s="9"/>
      <c r="B10" s="4">
        <v>45678</v>
      </c>
      <c r="C10" s="10"/>
      <c r="D10" s="9"/>
      <c r="E10" s="9"/>
      <c r="F10" s="11" t="s">
        <v>16</v>
      </c>
      <c r="G10" s="12">
        <v>1000</v>
      </c>
      <c r="H10" s="13">
        <f t="shared" si="0"/>
        <v>808450</v>
      </c>
      <c r="I10" s="9" t="s">
        <v>11</v>
      </c>
      <c r="J10" s="9" t="s">
        <v>31</v>
      </c>
      <c r="K10" s="41" t="s">
        <v>49</v>
      </c>
    </row>
    <row r="11" spans="1:14" customFormat="1" ht="14.5" x14ac:dyDescent="0.35">
      <c r="A11" s="9"/>
      <c r="B11" s="4">
        <v>45686</v>
      </c>
      <c r="C11" s="10"/>
      <c r="D11" s="9"/>
      <c r="E11" s="9"/>
      <c r="F11" s="11" t="s">
        <v>14</v>
      </c>
      <c r="G11" s="12">
        <v>45250</v>
      </c>
      <c r="H11" s="13">
        <f t="shared" si="0"/>
        <v>763200</v>
      </c>
      <c r="I11" s="9" t="s">
        <v>11</v>
      </c>
      <c r="J11" s="9" t="s">
        <v>31</v>
      </c>
      <c r="K11" s="41" t="s">
        <v>50</v>
      </c>
    </row>
    <row r="12" spans="1:14" customFormat="1" ht="14.5" x14ac:dyDescent="0.35">
      <c r="A12" s="9"/>
      <c r="B12" s="4">
        <v>45687</v>
      </c>
      <c r="C12" s="10"/>
      <c r="D12" s="9"/>
      <c r="E12" s="9"/>
      <c r="F12" s="11" t="s">
        <v>15</v>
      </c>
      <c r="G12" s="12">
        <v>26475</v>
      </c>
      <c r="H12" s="13">
        <f t="shared" si="0"/>
        <v>736725</v>
      </c>
      <c r="I12" s="9" t="s">
        <v>11</v>
      </c>
      <c r="J12" s="9" t="s">
        <v>31</v>
      </c>
      <c r="K12" s="41" t="s">
        <v>50</v>
      </c>
    </row>
    <row r="13" spans="1:14" customFormat="1" ht="14.5" x14ac:dyDescent="0.35">
      <c r="A13" s="9"/>
      <c r="B13" s="4">
        <v>45663</v>
      </c>
      <c r="C13" s="10"/>
      <c r="D13" s="9"/>
      <c r="E13" s="9"/>
      <c r="F13" s="11" t="s">
        <v>17</v>
      </c>
      <c r="G13" s="12">
        <v>278925</v>
      </c>
      <c r="H13" s="13">
        <f t="shared" si="0"/>
        <v>457800</v>
      </c>
      <c r="I13" s="9" t="s">
        <v>11</v>
      </c>
      <c r="J13" s="9" t="s">
        <v>31</v>
      </c>
      <c r="K13" s="41" t="s">
        <v>51</v>
      </c>
    </row>
    <row r="14" spans="1:14" customFormat="1" ht="14.5" x14ac:dyDescent="0.35">
      <c r="A14" s="9"/>
      <c r="B14" s="4">
        <v>45664</v>
      </c>
      <c r="C14" s="10"/>
      <c r="D14" s="9"/>
      <c r="E14" s="9"/>
      <c r="F14" s="11" t="s">
        <v>33</v>
      </c>
      <c r="G14" s="12">
        <v>33750</v>
      </c>
      <c r="H14" s="13">
        <f t="shared" si="0"/>
        <v>424050</v>
      </c>
      <c r="I14" s="9" t="s">
        <v>11</v>
      </c>
      <c r="J14" s="9" t="s">
        <v>31</v>
      </c>
      <c r="K14" s="41" t="s">
        <v>52</v>
      </c>
    </row>
    <row r="15" spans="1:14" customFormat="1" ht="14.5" x14ac:dyDescent="0.35">
      <c r="A15" s="9"/>
      <c r="B15" s="4">
        <v>45665</v>
      </c>
      <c r="C15" s="10"/>
      <c r="D15" s="9"/>
      <c r="E15" s="9"/>
      <c r="F15" s="11" t="s">
        <v>19</v>
      </c>
      <c r="G15" s="12">
        <f>200+1200+1200+400+400+400</f>
        <v>3800</v>
      </c>
      <c r="H15" s="13">
        <f t="shared" si="0"/>
        <v>420250</v>
      </c>
      <c r="I15" s="9" t="s">
        <v>11</v>
      </c>
      <c r="J15" s="9" t="s">
        <v>54</v>
      </c>
      <c r="K15" s="41" t="s">
        <v>48</v>
      </c>
    </row>
    <row r="16" spans="1:14" customFormat="1" ht="14.5" x14ac:dyDescent="0.35">
      <c r="A16" s="9"/>
      <c r="B16" s="14"/>
      <c r="C16" s="9"/>
      <c r="D16" s="9"/>
      <c r="E16" s="15">
        <f>SUM(E6:E15)</f>
        <v>0</v>
      </c>
      <c r="F16" s="16"/>
      <c r="G16" s="17">
        <f>SUM(G6:G15)</f>
        <v>450200</v>
      </c>
      <c r="H16" s="1"/>
      <c r="I16" s="1"/>
      <c r="J16" s="1"/>
      <c r="N16" s="18"/>
    </row>
    <row r="17" spans="1:12" customFormat="1" ht="14.5" x14ac:dyDescent="0.35">
      <c r="A17" s="1"/>
      <c r="B17" s="1"/>
      <c r="C17" s="1"/>
      <c r="D17" s="1"/>
      <c r="E17" s="1"/>
      <c r="F17" s="1"/>
      <c r="G17" s="2"/>
      <c r="H17" s="1"/>
      <c r="I17" s="19"/>
      <c r="L17" s="18"/>
    </row>
    <row r="18" spans="1:12" x14ac:dyDescent="0.25">
      <c r="E18" s="20"/>
    </row>
    <row r="19" spans="1:12" x14ac:dyDescent="0.25">
      <c r="E19" s="20"/>
      <c r="H19" s="21" t="s">
        <v>20</v>
      </c>
    </row>
    <row r="20" spans="1:12" x14ac:dyDescent="0.25">
      <c r="E20" s="22">
        <f>+E16+C6</f>
        <v>870450</v>
      </c>
      <c r="H20" s="15">
        <f>+E16+C6-G16</f>
        <v>420250</v>
      </c>
    </row>
    <row r="21" spans="1:12" x14ac:dyDescent="0.25">
      <c r="E21" s="23"/>
    </row>
    <row r="22" spans="1:12" x14ac:dyDescent="0.25">
      <c r="E22" s="20"/>
    </row>
  </sheetData>
  <mergeCells count="1">
    <mergeCell ref="A3:J3"/>
  </mergeCells>
  <phoneticPr fontId="6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27780-AC76-44A1-B88C-A82E9434B854}">
  <dimension ref="A1:J19"/>
  <sheetViews>
    <sheetView workbookViewId="0">
      <selection activeCell="C10" sqref="C10"/>
    </sheetView>
  </sheetViews>
  <sheetFormatPr baseColWidth="10" defaultColWidth="9.1796875" defaultRowHeight="11.5" x14ac:dyDescent="0.25"/>
  <cols>
    <col min="1" max="1" width="7.90625" style="1" customWidth="1"/>
    <col min="2" max="2" width="12.54296875" style="1" customWidth="1"/>
    <col min="3" max="3" width="79.90625" style="1" bestFit="1" customWidth="1"/>
    <col min="4" max="4" width="17.1796875" style="1" customWidth="1"/>
    <col min="5" max="5" width="21.453125" style="1" bestFit="1" customWidth="1"/>
    <col min="6" max="6" width="22.90625" style="1" customWidth="1"/>
    <col min="7" max="7" width="14.36328125" style="1" bestFit="1" customWidth="1"/>
    <col min="8" max="8" width="9.1796875" style="1"/>
    <col min="9" max="10" width="10.1796875" style="1" bestFit="1" customWidth="1"/>
    <col min="11" max="11" width="9.1796875" style="1"/>
    <col min="12" max="13" width="10.81640625" style="1" bestFit="1" customWidth="1"/>
    <col min="14" max="16384" width="9.1796875" style="1"/>
  </cols>
  <sheetData>
    <row r="1" spans="1:10" customFormat="1" ht="14.5" x14ac:dyDescent="0.35">
      <c r="A1" s="1"/>
      <c r="B1" s="31" t="s">
        <v>22</v>
      </c>
      <c r="C1" s="31"/>
      <c r="D1" s="31"/>
      <c r="E1" s="2"/>
      <c r="F1" s="1"/>
    </row>
    <row r="2" spans="1:10" customFormat="1" ht="14.5" x14ac:dyDescent="0.35">
      <c r="A2" s="1"/>
      <c r="B2" s="31" t="s">
        <v>23</v>
      </c>
      <c r="C2" s="31"/>
      <c r="D2" s="31"/>
      <c r="E2" s="1"/>
      <c r="F2" s="1"/>
    </row>
    <row r="3" spans="1:10" customFormat="1" ht="14.5" x14ac:dyDescent="0.35">
      <c r="A3" s="1"/>
      <c r="B3" s="31" t="s">
        <v>24</v>
      </c>
      <c r="C3" s="32"/>
      <c r="D3" s="32"/>
      <c r="E3" s="1"/>
      <c r="F3" s="1"/>
    </row>
    <row r="4" spans="1:10" customFormat="1" ht="24" x14ac:dyDescent="0.35">
      <c r="A4" s="43" t="s">
        <v>25</v>
      </c>
      <c r="B4" s="42" t="s">
        <v>26</v>
      </c>
      <c r="C4" s="42" t="s">
        <v>27</v>
      </c>
      <c r="D4" s="44" t="s">
        <v>28</v>
      </c>
      <c r="E4" s="45" t="s">
        <v>29</v>
      </c>
      <c r="F4" s="45" t="s">
        <v>9</v>
      </c>
      <c r="G4" s="46" t="s">
        <v>45</v>
      </c>
    </row>
    <row r="5" spans="1:10" customFormat="1" ht="14.5" x14ac:dyDescent="0.35">
      <c r="A5" s="14">
        <v>1</v>
      </c>
      <c r="B5" s="4">
        <v>45664</v>
      </c>
      <c r="C5" s="11" t="s">
        <v>30</v>
      </c>
      <c r="D5" s="12">
        <v>5000</v>
      </c>
      <c r="E5" s="9" t="s">
        <v>11</v>
      </c>
      <c r="F5" s="9" t="s">
        <v>31</v>
      </c>
      <c r="G5" s="41" t="s">
        <v>46</v>
      </c>
    </row>
    <row r="6" spans="1:10" customFormat="1" ht="14.5" x14ac:dyDescent="0.35">
      <c r="A6" s="14">
        <f t="shared" ref="A6:A13" si="0">+A5+1</f>
        <v>2</v>
      </c>
      <c r="B6" s="4">
        <v>45673</v>
      </c>
      <c r="C6" s="11" t="s">
        <v>13</v>
      </c>
      <c r="D6" s="12">
        <v>55000</v>
      </c>
      <c r="E6" s="9" t="s">
        <v>11</v>
      </c>
      <c r="F6" s="9" t="s">
        <v>31</v>
      </c>
      <c r="G6" s="41" t="s">
        <v>47</v>
      </c>
    </row>
    <row r="7" spans="1:10" customFormat="1" ht="14.5" x14ac:dyDescent="0.35">
      <c r="A7" s="14">
        <f t="shared" si="0"/>
        <v>3</v>
      </c>
      <c r="B7" s="4">
        <v>45673</v>
      </c>
      <c r="C7" s="11" t="s">
        <v>18</v>
      </c>
      <c r="D7" s="12">
        <v>1000</v>
      </c>
      <c r="E7" s="9" t="s">
        <v>11</v>
      </c>
      <c r="F7" s="9" t="s">
        <v>31</v>
      </c>
      <c r="G7" s="41" t="s">
        <v>55</v>
      </c>
    </row>
    <row r="8" spans="1:10" customFormat="1" ht="14.5" x14ac:dyDescent="0.35">
      <c r="A8" s="14">
        <f t="shared" si="0"/>
        <v>4</v>
      </c>
      <c r="B8" s="4">
        <v>45678</v>
      </c>
      <c r="C8" s="11" t="s">
        <v>16</v>
      </c>
      <c r="D8" s="12">
        <v>1000</v>
      </c>
      <c r="E8" s="9" t="s">
        <v>11</v>
      </c>
      <c r="F8" s="9" t="s">
        <v>31</v>
      </c>
      <c r="G8" s="41" t="s">
        <v>49</v>
      </c>
    </row>
    <row r="9" spans="1:10" customFormat="1" ht="14.5" x14ac:dyDescent="0.35">
      <c r="A9" s="14">
        <f t="shared" si="0"/>
        <v>5</v>
      </c>
      <c r="B9" s="4">
        <v>45686</v>
      </c>
      <c r="C9" s="11" t="s">
        <v>14</v>
      </c>
      <c r="D9" s="12">
        <v>45250</v>
      </c>
      <c r="E9" s="9" t="s">
        <v>11</v>
      </c>
      <c r="F9" s="9" t="s">
        <v>31</v>
      </c>
      <c r="G9" s="41" t="s">
        <v>50</v>
      </c>
    </row>
    <row r="10" spans="1:10" customFormat="1" ht="14.5" x14ac:dyDescent="0.35">
      <c r="A10" s="14">
        <f t="shared" si="0"/>
        <v>6</v>
      </c>
      <c r="B10" s="4">
        <v>45687</v>
      </c>
      <c r="C10" s="11" t="s">
        <v>15</v>
      </c>
      <c r="D10" s="12">
        <v>26475</v>
      </c>
      <c r="E10" s="9" t="s">
        <v>11</v>
      </c>
      <c r="F10" s="9" t="s">
        <v>31</v>
      </c>
      <c r="G10" s="41" t="s">
        <v>50</v>
      </c>
    </row>
    <row r="11" spans="1:10" customFormat="1" ht="14.5" x14ac:dyDescent="0.35">
      <c r="A11" s="14">
        <f t="shared" si="0"/>
        <v>7</v>
      </c>
      <c r="B11" s="4">
        <v>45686</v>
      </c>
      <c r="C11" s="11" t="s">
        <v>32</v>
      </c>
      <c r="D11" s="12">
        <v>278925</v>
      </c>
      <c r="E11" s="9" t="s">
        <v>11</v>
      </c>
      <c r="F11" s="9" t="s">
        <v>31</v>
      </c>
      <c r="G11" s="41" t="s">
        <v>51</v>
      </c>
    </row>
    <row r="12" spans="1:10" customFormat="1" ht="14.5" x14ac:dyDescent="0.35">
      <c r="A12" s="14">
        <f t="shared" si="0"/>
        <v>8</v>
      </c>
      <c r="B12" s="4">
        <v>45688</v>
      </c>
      <c r="C12" s="11" t="s">
        <v>33</v>
      </c>
      <c r="D12" s="12">
        <v>33750</v>
      </c>
      <c r="E12" s="9" t="s">
        <v>11</v>
      </c>
      <c r="F12" s="9" t="s">
        <v>31</v>
      </c>
      <c r="G12" s="41" t="s">
        <v>52</v>
      </c>
    </row>
    <row r="13" spans="1:10" customFormat="1" ht="14.5" x14ac:dyDescent="0.35">
      <c r="A13" s="14">
        <f t="shared" si="0"/>
        <v>9</v>
      </c>
      <c r="B13" s="4">
        <v>45688</v>
      </c>
      <c r="C13" s="11" t="s">
        <v>19</v>
      </c>
      <c r="D13" s="12">
        <f>200+1200+1200+400+400+400</f>
        <v>3800</v>
      </c>
      <c r="E13" s="9" t="s">
        <v>11</v>
      </c>
      <c r="F13" s="9" t="s">
        <v>54</v>
      </c>
      <c r="G13" s="41" t="s">
        <v>48</v>
      </c>
    </row>
    <row r="14" spans="1:10" customFormat="1" ht="14.5" x14ac:dyDescent="0.35">
      <c r="A14" s="33" t="s">
        <v>34</v>
      </c>
      <c r="B14" s="34"/>
      <c r="C14" s="16"/>
      <c r="D14" s="17">
        <f>SUM(D5:D13)</f>
        <v>450200</v>
      </c>
      <c r="E14" s="1"/>
      <c r="F14" s="1"/>
      <c r="J14" s="18"/>
    </row>
    <row r="15" spans="1:10" customFormat="1" ht="14.5" x14ac:dyDescent="0.35">
      <c r="A15" s="1"/>
      <c r="B15" s="1"/>
      <c r="C15" s="1"/>
      <c r="D15" s="2"/>
      <c r="E15" s="19"/>
      <c r="H15" s="18"/>
    </row>
    <row r="18" spans="4:5" x14ac:dyDescent="0.25">
      <c r="D18" s="35" t="s">
        <v>35</v>
      </c>
      <c r="E18" s="35"/>
    </row>
    <row r="19" spans="4:5" x14ac:dyDescent="0.25">
      <c r="D19" s="9" t="s">
        <v>36</v>
      </c>
      <c r="E19" s="24">
        <v>7511318</v>
      </c>
    </row>
  </sheetData>
  <mergeCells count="5">
    <mergeCell ref="B1:D1"/>
    <mergeCell ref="B2:D2"/>
    <mergeCell ref="B3:D3"/>
    <mergeCell ref="A14:B14"/>
    <mergeCell ref="D18:E1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BE2F-5888-4BF4-8388-7CA8EE30F6C8}">
  <dimension ref="B1:D10"/>
  <sheetViews>
    <sheetView tabSelected="1" workbookViewId="0">
      <selection activeCell="G5" sqref="G5"/>
    </sheetView>
  </sheetViews>
  <sheetFormatPr baseColWidth="10" defaultRowHeight="14" x14ac:dyDescent="0.3"/>
  <cols>
    <col min="1" max="2" width="10.90625" style="25"/>
    <col min="3" max="3" width="45" style="25" bestFit="1" customWidth="1"/>
    <col min="4" max="4" width="14.453125" style="25" customWidth="1"/>
    <col min="5" max="16384" width="10.90625" style="25"/>
  </cols>
  <sheetData>
    <row r="1" spans="2:4" x14ac:dyDescent="0.3">
      <c r="B1" s="36" t="s">
        <v>44</v>
      </c>
      <c r="C1" s="36"/>
      <c r="D1" s="36"/>
    </row>
    <row r="2" spans="2:4" x14ac:dyDescent="0.3">
      <c r="B2" s="36"/>
      <c r="C2" s="36"/>
      <c r="D2" s="36"/>
    </row>
    <row r="3" spans="2:4" x14ac:dyDescent="0.3">
      <c r="B3" s="26" t="s">
        <v>26</v>
      </c>
      <c r="C3" s="37" t="s">
        <v>37</v>
      </c>
      <c r="D3" s="38"/>
    </row>
    <row r="4" spans="2:4" x14ac:dyDescent="0.3">
      <c r="B4" s="4">
        <v>45672</v>
      </c>
      <c r="C4" s="27" t="s">
        <v>38</v>
      </c>
      <c r="D4" s="28">
        <v>1200</v>
      </c>
    </row>
    <row r="5" spans="2:4" x14ac:dyDescent="0.3">
      <c r="B5" s="4">
        <v>45673</v>
      </c>
      <c r="C5" s="27" t="s">
        <v>39</v>
      </c>
      <c r="D5" s="28">
        <v>1200</v>
      </c>
    </row>
    <row r="6" spans="2:4" x14ac:dyDescent="0.3">
      <c r="B6" s="4">
        <v>45673</v>
      </c>
      <c r="C6" s="27" t="s">
        <v>40</v>
      </c>
      <c r="D6" s="28">
        <v>400</v>
      </c>
    </row>
    <row r="7" spans="2:4" x14ac:dyDescent="0.3">
      <c r="B7" s="4">
        <v>45673</v>
      </c>
      <c r="C7" s="27" t="s">
        <v>41</v>
      </c>
      <c r="D7" s="28">
        <v>200</v>
      </c>
    </row>
    <row r="8" spans="2:4" x14ac:dyDescent="0.3">
      <c r="B8" s="4">
        <v>45674</v>
      </c>
      <c r="C8" s="27" t="s">
        <v>42</v>
      </c>
      <c r="D8" s="28">
        <v>400</v>
      </c>
    </row>
    <row r="9" spans="2:4" x14ac:dyDescent="0.3">
      <c r="B9" s="4">
        <v>45686</v>
      </c>
      <c r="C9" s="27" t="s">
        <v>43</v>
      </c>
      <c r="D9" s="28">
        <v>400</v>
      </c>
    </row>
    <row r="10" spans="2:4" x14ac:dyDescent="0.3">
      <c r="B10" s="39" t="s">
        <v>34</v>
      </c>
      <c r="C10" s="40"/>
      <c r="D10" s="29">
        <f>SUM(D4:D9)</f>
        <v>3800</v>
      </c>
    </row>
  </sheetData>
  <mergeCells count="3">
    <mergeCell ref="B1:D2"/>
    <mergeCell ref="C3:D3"/>
    <mergeCell ref="B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CAISSE</vt:lpstr>
      <vt:lpstr>RELEVE</vt:lpstr>
      <vt:lpstr>DEPLACEMENT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2025-02-10T14:41:20Z</dcterms:modified>
</cp:coreProperties>
</file>