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0B88D994-87F8-4DC5-934C-CEEAB15483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ISSE " sheetId="1" r:id="rId1"/>
    <sheet name="RELEVE" sheetId="2" r:id="rId2"/>
    <sheet name="DETAILLE DEPLACEMENT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3" l="1"/>
  <c r="D25" i="2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10" i="2"/>
  <c r="A7" i="2"/>
  <c r="G28" i="1"/>
  <c r="E28" i="1"/>
  <c r="C6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32" i="1" l="1"/>
  <c r="E32" i="1"/>
</calcChain>
</file>

<file path=xl/sharedStrings.xml><?xml version="1.0" encoding="utf-8"?>
<sst xmlns="http://schemas.openxmlformats.org/spreadsheetml/2006/main" count="123" uniqueCount="56">
  <si>
    <t>Fiche de tenue de caisse février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</si>
  <si>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</si>
  <si>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</si>
  <si>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</si>
  <si>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</si>
  <si>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</si>
  <si>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</si>
  <si>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</si>
  <si>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</si>
  <si>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</si>
  <si>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</si>
  <si>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</si>
  <si>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>REGLEMENT EN ESPECES,</t>
  </si>
  <si>
    <t>FORFAIT AGENT D'ENTRETIEN JANVIER 2025</t>
  </si>
  <si>
    <t>CREDIT COMMUNICATION BIENVENUE</t>
  </si>
  <si>
    <t>APPRO CAISSE</t>
  </si>
  <si>
    <t>REGLEMENT SALAIRES NBU JANVIER 2025</t>
  </si>
  <si>
    <t>REGLEMENT TVM+ASSURANCE BM99 09? BM 7753, BM7754, BM7755, BL 9632</t>
  </si>
  <si>
    <t xml:space="preserve">APPROCAISSE </t>
  </si>
  <si>
    <t>REGLEMENT FRAIS DE NOTES+CNSS M.MATHIEU JANVIER 2025</t>
  </si>
  <si>
    <t>LOYER ET CHARGES AGNES JANVIER FÉVRIER MARS 2025</t>
  </si>
  <si>
    <t>LOYER ET CHARGES BELFRID JANVIER FÉVRIER MARS 2025</t>
  </si>
  <si>
    <t>LOYER ET CHARGES FAWAZ  JANVIER FÉVRIER MARS 2025</t>
  </si>
  <si>
    <t>PRODUIT D'ENTRETIEN (SAVON LIQUIDE JAVEL PAPIER HYGIENIQUE)</t>
  </si>
  <si>
    <t>PRODUIT D'ENTRETIEN (DEGRAISSANT DESODORISANT BLOC WC)</t>
  </si>
  <si>
    <t>FRAIS DE CARBURANT+PEAGES  M. FAWAZ, POUR RAMENER LA MERCEDES</t>
  </si>
  <si>
    <t>REABONNEMENT CANALBOX NETBYUS FÉVRIER 2025</t>
  </si>
  <si>
    <t>LOYER NETBYUS JANV FEV MARS 2025</t>
  </si>
  <si>
    <t>FRAIS DE RAMASSAGE D'ORDUIRE</t>
  </si>
  <si>
    <t>ENVELOPPE M.RICARDO(RECU PAR M.FAWAZ ADEOTI)</t>
  </si>
  <si>
    <t>REGLEMENT VISITE TECHNIQUE+PENALITE+AUTRES</t>
  </si>
  <si>
    <t>REGLEMENT FACTURE TDE (EAU) NOUVEAUX LOCAUX</t>
  </si>
  <si>
    <t>LOYER CEO JANV FEV MARS 2025</t>
  </si>
  <si>
    <t>DEPLACEMENT COURSES BUREAU FÉVRIER 2025</t>
  </si>
  <si>
    <t>SOLDE 28/02/2025</t>
  </si>
  <si>
    <t>RELEVE DEPENSES NBU TOGO FEVRIER  2025</t>
  </si>
  <si>
    <t>DÉCADE DU 1er AU 28 FEVRIER 2025</t>
  </si>
  <si>
    <t>ARRÊTE LE 28/02/2025      N°2/2025</t>
  </si>
  <si>
    <t>N° D'ordre</t>
  </si>
  <si>
    <t>DATE</t>
  </si>
  <si>
    <t>DESIGNATION</t>
  </si>
  <si>
    <t>MONTANT</t>
  </si>
  <si>
    <t>3'4'5'6'7</t>
  </si>
  <si>
    <t>REGLEMENT VISITE TECHNIQUE+PENALITE+AUTRES BM 99 09</t>
  </si>
  <si>
    <t>DEPLACEMENT FÉVRIER 2025</t>
  </si>
  <si>
    <t>REGLEMENT TVM+ASSURANCE BM99 09, BM 7753, BM7754, BM7755, BL 9632</t>
  </si>
  <si>
    <t>DETAILLE DEPLACEMENT FÉVRIER 2025</t>
  </si>
  <si>
    <t>OBSERVATION</t>
  </si>
  <si>
    <t xml:space="preserve"> RETRAIT ORABANK</t>
  </si>
  <si>
    <t xml:space="preserve"> RETRAIT NSIA BANK</t>
  </si>
  <si>
    <t>RECTIFICATION TVM BM 9909 BL 9632</t>
  </si>
  <si>
    <t xml:space="preserve"> REABONNEMENT INTERNET NETBYUS</t>
  </si>
  <si>
    <t>RETRAIT TVM BM9909 ET BL 96 32</t>
  </si>
  <si>
    <t>DEPLACEMENT TMB; MOBITECH TOGO SARL</t>
  </si>
  <si>
    <t>PAIEMENT FACTURE TDE NOUVEAU LOCAUX+VISITE BECKO RAMCO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</si>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</sst>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rgb="FFFF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15" fontId="3" fillId="0" borderId="1" xfId="0" applyNumberFormat="1" applyFont="1" applyBorder="1" applyAlignment="1">
      <alignment horizontal="center"/>
    </xf>
    <xf numFmtId="164" fontId="5" fillId="0" borderId="3" xfId="1" applyNumberFormat="1" applyFont="1" applyBorder="1"/>
    <xf numFmtId="15" fontId="3" fillId="0" borderId="1" xfId="0" applyNumberFormat="1" applyFont="1" applyBorder="1"/>
    <xf numFmtId="0" fontId="3" fillId="0" borderId="4" xfId="0" applyFont="1" applyBorder="1"/>
    <xf numFmtId="165" fontId="3" fillId="0" borderId="5" xfId="1" applyNumberFormat="1" applyFont="1" applyBorder="1"/>
    <xf numFmtId="0" fontId="3" fillId="0" borderId="5" xfId="0" applyFont="1" applyBorder="1"/>
    <xf numFmtId="164" fontId="0" fillId="0" borderId="0" xfId="0" applyNumberFormat="1"/>
    <xf numFmtId="164" fontId="3" fillId="0" borderId="5" xfId="1" applyNumberFormat="1" applyFont="1" applyBorder="1"/>
    <xf numFmtId="0" fontId="3" fillId="0" borderId="6" xfId="0" applyFont="1" applyBorder="1"/>
    <xf numFmtId="165" fontId="3" fillId="0" borderId="7" xfId="1" applyNumberFormat="1" applyFont="1" applyBorder="1"/>
    <xf numFmtId="164" fontId="3" fillId="0" borderId="8" xfId="1" applyNumberFormat="1" applyFont="1" applyBorder="1"/>
    <xf numFmtId="0" fontId="3" fillId="0" borderId="5" xfId="0" applyFont="1" applyBorder="1" applyAlignment="1">
      <alignment horizontal="center"/>
    </xf>
    <xf numFmtId="164" fontId="5" fillId="0" borderId="5" xfId="0" applyNumberFormat="1" applyFont="1" applyBorder="1"/>
    <xf numFmtId="0" fontId="3" fillId="4" borderId="9" xfId="0" applyFont="1" applyFill="1" applyBorder="1"/>
    <xf numFmtId="164" fontId="3" fillId="4" borderId="10" xfId="0" applyNumberFormat="1" applyFont="1" applyFill="1" applyBorder="1"/>
    <xf numFmtId="165" fontId="2" fillId="0" borderId="0" xfId="1" applyNumberFormat="1" applyFont="1" applyBorder="1"/>
    <xf numFmtId="165" fontId="0" fillId="0" borderId="0" xfId="0" applyNumberFormat="1"/>
    <xf numFmtId="43" fontId="3" fillId="0" borderId="0" xfId="1" applyFont="1"/>
    <xf numFmtId="0" fontId="5" fillId="0" borderId="5" xfId="0" applyFont="1" applyBorder="1"/>
    <xf numFmtId="165" fontId="3" fillId="0" borderId="0" xfId="1" applyNumberFormat="1" applyFont="1"/>
    <xf numFmtId="164" fontId="6" fillId="0" borderId="0" xfId="0" applyNumberFormat="1" applyFont="1"/>
    <xf numFmtId="43" fontId="5" fillId="0" borderId="0" xfId="1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5" fontId="3" fillId="0" borderId="8" xfId="0" applyNumberFormat="1" applyFont="1" applyBorder="1" applyAlignment="1">
      <alignment horizont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164" fontId="3" fillId="6" borderId="10" xfId="0" applyNumberFormat="1" applyFont="1" applyFill="1" applyBorder="1"/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right"/>
    </xf>
    <xf numFmtId="0" fontId="3" fillId="6" borderId="14" xfId="0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549CB56-62CA-4F52-B726-3B2E375D0B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3E0269F-7E37-4AB6-B9C1-64A82C5CD8D1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D8B54E5-72B3-4BCD-A2CF-78FEA42BD00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76B21113-8DC0-4F53-A135-EAB3076153B6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6E17403-5791-4286-B66E-4119FA0A95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60C414E-C1A4-4585-AF03-F4CB22E9CDC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9AA7DE8-F0CB-4FE4-8F96-16FC11F3E5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6982585-A1C2-4078-86EE-B491DCB2CF1D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02C3A06-BD25-4247-BCC1-F4777BD1E017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E601435-4EA2-450A-89F7-BF7ADEBB61A9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1E1CE1C-D633-42B5-9958-190FB6E027D3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2F8913C6-6B08-4A1D-823C-0FD01005F74A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E4AF02C-7633-4807-A637-02AA41CE7CB9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DBD18E1-227B-4F69-9E9C-D50FC3CBA37C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391C44A-778E-4CCE-91C8-1E11BEC8ADC8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1D1E3162-43D3-4226-81D5-19009F013B22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B626266-48BA-4C1C-A555-C130082D6EFD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514350</xdr:colOff>
      <xdr:row>1</xdr:row>
      <xdr:rowOff>0</xdr:rowOff>
    </xdr:from>
    <xdr:to>
      <xdr:col>1</xdr:col>
      <xdr:colOff>698500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977CF1A-94DB-4DB5-B208-2BAB4D05D198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66219C60-D0C8-4DAE-923B-09DED3B2939F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5B419FE-B207-4E49-83CB-232CEE209C90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E3B4E37-108E-4876-843A-8DE5FBC75B54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006BDF1-C33B-4A9E-ACF9-BC32142DF601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357F328-4567-41EC-9DCC-819B2D0D1B89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B911C5DC-448B-4B7C-9361-6A4F2AA1D60E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B1A4ADF6-941D-43B6-91A7-E0FA6E0073E8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4FE93AA-2A28-4E06-B18B-7962D91B0761}"/>
            </a:ext>
          </a:extLst>
        </xdr:cNvPr>
        <xdr:cNvSpPr>
          <a:spLocks noChangeAspect="1" noChangeArrowheads="1"/>
        </xdr:cNvSpPr>
      </xdr:nvSpPr>
      <xdr:spPr bwMode="auto">
        <a:xfrm>
          <a:off x="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PREVISION DEPENSES MARS 2025"/>
      <sheetName val="DEVIS TRAVEAUX NOUVEAUX LOCAUX"/>
      <sheetName val="PREVISION AVRIL 2025"/>
    </sheetNames>
    <sheetDataSet>
      <sheetData sheetId="0">
        <row r="15">
          <cell r="H15">
            <v>420250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F2" sqref="F2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79.906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22.90625" style="1" customWidth="1"/>
    <col min="11" max="11" width="9.6328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1" customFormat="1" ht="14.5" x14ac:dyDescent="0.3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1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customFormat="1" ht="14.5" x14ac:dyDescent="0.3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customFormat="1" ht="35.5" x14ac:dyDescent="0.35">
      <c r="A5" s="3" t="s">
        <v>1</v>
      </c>
      <c r="B5" s="4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6" t="s">
        <v>7</v>
      </c>
      <c r="H5" s="5" t="s">
        <v>8</v>
      </c>
      <c r="I5" s="7" t="s">
        <v>9</v>
      </c>
      <c r="J5" s="7" t="s">
        <v>10</v>
      </c>
    </row>
    <row r="6" spans="1:11" customFormat="1" ht="14.5" x14ac:dyDescent="0.35">
      <c r="A6" s="8"/>
      <c r="B6" s="9">
        <v>45689</v>
      </c>
      <c r="C6" s="10">
        <f>+'[1]DEPENSES JANVIER 2025'!H15</f>
        <v>420250</v>
      </c>
      <c r="D6" s="11"/>
      <c r="E6" s="8"/>
      <c r="F6" s="12" t="s">
        <v>11</v>
      </c>
      <c r="G6" s="13">
        <v>0</v>
      </c>
      <c r="H6" s="13">
        <f>+C6</f>
        <v>420250</v>
      </c>
      <c r="I6" s="14" t="s">
        <v>12</v>
      </c>
      <c r="J6" s="14"/>
      <c r="K6" s="15"/>
    </row>
    <row r="7" spans="1:11" customFormat="1" ht="14.5" x14ac:dyDescent="0.35">
      <c r="A7" s="14"/>
      <c r="B7" s="9">
        <v>45691</v>
      </c>
      <c r="C7" s="16"/>
      <c r="D7" s="14"/>
      <c r="E7" s="14"/>
      <c r="F7" s="17" t="s">
        <v>13</v>
      </c>
      <c r="G7" s="18">
        <v>20000</v>
      </c>
      <c r="H7" s="19">
        <f>+H6-G7</f>
        <v>400250</v>
      </c>
      <c r="I7" s="14" t="s">
        <v>12</v>
      </c>
      <c r="J7" s="14"/>
    </row>
    <row r="8" spans="1:11" customFormat="1" ht="14.5" x14ac:dyDescent="0.35">
      <c r="A8" s="14"/>
      <c r="B8" s="9">
        <v>45691</v>
      </c>
      <c r="C8" s="16"/>
      <c r="D8" s="14"/>
      <c r="E8" s="14"/>
      <c r="F8" s="17" t="s">
        <v>14</v>
      </c>
      <c r="G8" s="18">
        <v>1000</v>
      </c>
      <c r="H8" s="19">
        <f t="shared" ref="H8" si="0">+H7-G8</f>
        <v>399250</v>
      </c>
      <c r="I8" s="14" t="s">
        <v>12</v>
      </c>
      <c r="J8" s="14"/>
    </row>
    <row r="9" spans="1:11" customFormat="1" ht="14.5" x14ac:dyDescent="0.35">
      <c r="A9" s="14">
        <v>3309940</v>
      </c>
      <c r="B9" s="9">
        <v>45699</v>
      </c>
      <c r="C9" s="16"/>
      <c r="D9" s="14"/>
      <c r="E9" s="13">
        <v>2000000</v>
      </c>
      <c r="F9" s="17" t="s">
        <v>15</v>
      </c>
      <c r="G9" s="18">
        <v>0</v>
      </c>
      <c r="H9" s="19">
        <f>+H8+E9</f>
        <v>2399250</v>
      </c>
      <c r="I9" s="14" t="s">
        <v>12</v>
      </c>
      <c r="J9" s="14"/>
    </row>
    <row r="10" spans="1:11" customFormat="1" ht="14.5" x14ac:dyDescent="0.35">
      <c r="A10" s="14"/>
      <c r="B10" s="9">
        <v>45699</v>
      </c>
      <c r="C10" s="16"/>
      <c r="D10" s="14"/>
      <c r="E10" s="14"/>
      <c r="F10" s="17" t="s">
        <v>16</v>
      </c>
      <c r="G10" s="18">
        <v>1167000</v>
      </c>
      <c r="H10" s="19">
        <f>+H9-G10</f>
        <v>1232250</v>
      </c>
      <c r="I10" s="14" t="s">
        <v>12</v>
      </c>
      <c r="J10" s="14"/>
    </row>
    <row r="11" spans="1:11" customFormat="1" ht="14.5" x14ac:dyDescent="0.35">
      <c r="A11" s="14"/>
      <c r="B11" s="9">
        <v>45699</v>
      </c>
      <c r="C11" s="16"/>
      <c r="D11" s="14"/>
      <c r="E11" s="14"/>
      <c r="F11" s="17" t="s">
        <v>17</v>
      </c>
      <c r="G11" s="18">
        <v>161400</v>
      </c>
      <c r="H11" s="19">
        <f>+H10-G11</f>
        <v>1070850</v>
      </c>
      <c r="I11" s="14" t="s">
        <v>12</v>
      </c>
      <c r="J11" s="14"/>
    </row>
    <row r="12" spans="1:11" customFormat="1" ht="14.5" x14ac:dyDescent="0.35">
      <c r="A12" s="14">
        <v>2445803</v>
      </c>
      <c r="B12" s="9">
        <v>45700</v>
      </c>
      <c r="C12" s="16"/>
      <c r="D12" s="14"/>
      <c r="E12" s="13">
        <v>2000000</v>
      </c>
      <c r="F12" s="17" t="s">
        <v>18</v>
      </c>
      <c r="G12" s="18">
        <v>0</v>
      </c>
      <c r="H12" s="19">
        <f>+E12+H11</f>
        <v>3070850</v>
      </c>
      <c r="I12" s="14" t="s">
        <v>12</v>
      </c>
      <c r="J12" s="14"/>
    </row>
    <row r="13" spans="1:11" customFormat="1" ht="14.5" x14ac:dyDescent="0.35">
      <c r="A13" s="14"/>
      <c r="B13" s="9">
        <v>45701</v>
      </c>
      <c r="C13" s="16"/>
      <c r="D13" s="14"/>
      <c r="E13" s="14"/>
      <c r="F13" s="17" t="s">
        <v>19</v>
      </c>
      <c r="G13" s="18">
        <v>192700</v>
      </c>
      <c r="H13" s="19">
        <f>+H12-G13</f>
        <v>2878150</v>
      </c>
      <c r="I13" s="14" t="s">
        <v>12</v>
      </c>
      <c r="J13" s="14"/>
    </row>
    <row r="14" spans="1:11" customFormat="1" ht="14.5" x14ac:dyDescent="0.35">
      <c r="A14" s="14"/>
      <c r="B14" s="9">
        <v>45702</v>
      </c>
      <c r="C14" s="16"/>
      <c r="D14" s="14"/>
      <c r="E14" s="14"/>
      <c r="F14" s="17" t="s">
        <v>20</v>
      </c>
      <c r="G14" s="18">
        <v>214500</v>
      </c>
      <c r="H14" s="19">
        <f t="shared" ref="H14:H27" si="1">+H13-G14</f>
        <v>2663650</v>
      </c>
      <c r="I14" s="14" t="s">
        <v>12</v>
      </c>
      <c r="J14" s="14"/>
    </row>
    <row r="15" spans="1:11" customFormat="1" ht="14.5" x14ac:dyDescent="0.35">
      <c r="A15" s="14"/>
      <c r="B15" s="9">
        <v>45702</v>
      </c>
      <c r="C15" s="16"/>
      <c r="D15" s="14"/>
      <c r="E15" s="14"/>
      <c r="F15" s="17" t="s">
        <v>21</v>
      </c>
      <c r="G15" s="18">
        <v>214500</v>
      </c>
      <c r="H15" s="19">
        <f t="shared" si="1"/>
        <v>2449150</v>
      </c>
      <c r="I15" s="14" t="s">
        <v>12</v>
      </c>
      <c r="J15" s="14"/>
    </row>
    <row r="16" spans="1:11" customFormat="1" ht="14.5" x14ac:dyDescent="0.35">
      <c r="A16" s="14"/>
      <c r="B16" s="9">
        <v>45702</v>
      </c>
      <c r="C16" s="16"/>
      <c r="D16" s="14"/>
      <c r="E16" s="14"/>
      <c r="F16" s="17" t="s">
        <v>22</v>
      </c>
      <c r="G16" s="18">
        <v>214500</v>
      </c>
      <c r="H16" s="19">
        <f t="shared" si="1"/>
        <v>2234650</v>
      </c>
      <c r="I16" s="14" t="s">
        <v>12</v>
      </c>
      <c r="J16" s="14"/>
    </row>
    <row r="17" spans="1:14" customFormat="1" ht="14.5" x14ac:dyDescent="0.35">
      <c r="A17" s="14"/>
      <c r="B17" s="9">
        <v>45702</v>
      </c>
      <c r="C17" s="16"/>
      <c r="D17" s="14"/>
      <c r="E17" s="14"/>
      <c r="F17" s="17" t="s">
        <v>23</v>
      </c>
      <c r="G17" s="18">
        <v>3750</v>
      </c>
      <c r="H17" s="19">
        <f t="shared" si="1"/>
        <v>2230900</v>
      </c>
      <c r="I17" s="14" t="s">
        <v>12</v>
      </c>
      <c r="J17" s="14"/>
    </row>
    <row r="18" spans="1:14" customFormat="1" ht="14.5" x14ac:dyDescent="0.35">
      <c r="A18" s="14"/>
      <c r="B18" s="9">
        <v>45702</v>
      </c>
      <c r="C18" s="16"/>
      <c r="D18" s="14"/>
      <c r="E18" s="14"/>
      <c r="F18" s="17" t="s">
        <v>24</v>
      </c>
      <c r="G18" s="18">
        <v>4800</v>
      </c>
      <c r="H18" s="19">
        <f t="shared" si="1"/>
        <v>2226100</v>
      </c>
      <c r="I18" s="14" t="s">
        <v>12</v>
      </c>
      <c r="J18" s="14"/>
    </row>
    <row r="19" spans="1:14" customFormat="1" ht="14.5" x14ac:dyDescent="0.35">
      <c r="A19" s="14"/>
      <c r="B19" s="9">
        <v>45702</v>
      </c>
      <c r="C19" s="16"/>
      <c r="D19" s="14"/>
      <c r="E19" s="14"/>
      <c r="F19" s="17" t="s">
        <v>25</v>
      </c>
      <c r="G19" s="18">
        <v>43600</v>
      </c>
      <c r="H19" s="19">
        <f t="shared" si="1"/>
        <v>2182500</v>
      </c>
      <c r="I19" s="14" t="s">
        <v>12</v>
      </c>
      <c r="J19" s="14"/>
    </row>
    <row r="20" spans="1:14" customFormat="1" ht="14.5" x14ac:dyDescent="0.35">
      <c r="A20" s="14"/>
      <c r="B20" s="9">
        <v>45705</v>
      </c>
      <c r="C20" s="16"/>
      <c r="D20" s="14"/>
      <c r="E20" s="14"/>
      <c r="F20" s="17" t="s">
        <v>26</v>
      </c>
      <c r="G20" s="18">
        <v>55000</v>
      </c>
      <c r="H20" s="19">
        <f t="shared" si="1"/>
        <v>2127500</v>
      </c>
      <c r="I20" s="14" t="s">
        <v>12</v>
      </c>
      <c r="J20" s="14"/>
    </row>
    <row r="21" spans="1:14" customFormat="1" ht="14.5" x14ac:dyDescent="0.35">
      <c r="A21" s="14"/>
      <c r="B21" s="9">
        <v>45706</v>
      </c>
      <c r="C21" s="16"/>
      <c r="D21" s="14"/>
      <c r="E21" s="14"/>
      <c r="F21" s="17" t="s">
        <v>27</v>
      </c>
      <c r="G21" s="18">
        <v>750000</v>
      </c>
      <c r="H21" s="19">
        <f t="shared" si="1"/>
        <v>1377500</v>
      </c>
      <c r="I21" s="14" t="s">
        <v>12</v>
      </c>
      <c r="J21" s="14"/>
    </row>
    <row r="22" spans="1:14" customFormat="1" ht="14.5" x14ac:dyDescent="0.35">
      <c r="A22" s="14"/>
      <c r="B22" s="9">
        <v>45706</v>
      </c>
      <c r="C22" s="16"/>
      <c r="D22" s="14"/>
      <c r="E22" s="14"/>
      <c r="F22" s="17" t="s">
        <v>28</v>
      </c>
      <c r="G22" s="18">
        <v>500</v>
      </c>
      <c r="H22" s="19">
        <f t="shared" si="1"/>
        <v>1377000</v>
      </c>
      <c r="I22" s="14" t="s">
        <v>12</v>
      </c>
      <c r="J22" s="14"/>
    </row>
    <row r="23" spans="1:14" customFormat="1" ht="14.5" x14ac:dyDescent="0.35">
      <c r="A23" s="14"/>
      <c r="B23" s="9">
        <v>45707</v>
      </c>
      <c r="C23" s="16"/>
      <c r="D23" s="14"/>
      <c r="E23" s="14"/>
      <c r="F23" s="17" t="s">
        <v>29</v>
      </c>
      <c r="G23" s="18">
        <v>295200</v>
      </c>
      <c r="H23" s="19">
        <f t="shared" si="1"/>
        <v>1081800</v>
      </c>
      <c r="I23" s="14" t="s">
        <v>12</v>
      </c>
      <c r="J23" s="14"/>
    </row>
    <row r="24" spans="1:14" customFormat="1" ht="14.5" x14ac:dyDescent="0.35">
      <c r="A24" s="14"/>
      <c r="B24" s="9">
        <v>45707</v>
      </c>
      <c r="C24" s="16"/>
      <c r="D24" s="14"/>
      <c r="E24" s="14"/>
      <c r="F24" s="17" t="s">
        <v>30</v>
      </c>
      <c r="G24" s="18">
        <v>7000</v>
      </c>
      <c r="H24" s="19">
        <f t="shared" si="1"/>
        <v>1074800</v>
      </c>
      <c r="I24" s="14" t="s">
        <v>12</v>
      </c>
      <c r="J24" s="14"/>
    </row>
    <row r="25" spans="1:14" customFormat="1" ht="14.5" x14ac:dyDescent="0.35">
      <c r="A25" s="14"/>
      <c r="B25" s="9">
        <v>45715</v>
      </c>
      <c r="C25" s="16"/>
      <c r="D25" s="14"/>
      <c r="E25" s="14"/>
      <c r="F25" s="17" t="s">
        <v>31</v>
      </c>
      <c r="G25" s="18">
        <v>2000</v>
      </c>
      <c r="H25" s="19">
        <f t="shared" si="1"/>
        <v>1072800</v>
      </c>
      <c r="I25" s="14" t="s">
        <v>12</v>
      </c>
      <c r="J25" s="14"/>
    </row>
    <row r="26" spans="1:14" customFormat="1" ht="14.5" x14ac:dyDescent="0.35">
      <c r="A26" s="14"/>
      <c r="B26" s="9">
        <v>45716</v>
      </c>
      <c r="C26" s="16"/>
      <c r="D26" s="14"/>
      <c r="E26" s="14"/>
      <c r="F26" s="17" t="s">
        <v>32</v>
      </c>
      <c r="G26" s="18">
        <v>240000</v>
      </c>
      <c r="H26" s="19">
        <f t="shared" si="1"/>
        <v>832800</v>
      </c>
      <c r="I26" s="14" t="s">
        <v>12</v>
      </c>
      <c r="J26" s="14"/>
    </row>
    <row r="27" spans="1:14" customFormat="1" ht="14.5" x14ac:dyDescent="0.35">
      <c r="A27" s="14"/>
      <c r="B27" s="9">
        <v>45716</v>
      </c>
      <c r="C27" s="16"/>
      <c r="D27" s="14"/>
      <c r="E27" s="14"/>
      <c r="F27" s="17" t="s">
        <v>33</v>
      </c>
      <c r="G27" s="18">
        <v>7700</v>
      </c>
      <c r="H27" s="19">
        <f t="shared" si="1"/>
        <v>825100</v>
      </c>
      <c r="I27" s="14" t="s">
        <v>12</v>
      </c>
      <c r="J27" s="14"/>
    </row>
    <row r="28" spans="1:14" customFormat="1" ht="14.5" x14ac:dyDescent="0.35">
      <c r="A28" s="14"/>
      <c r="B28" s="20"/>
      <c r="C28" s="14"/>
      <c r="D28" s="14"/>
      <c r="E28" s="21">
        <f>SUM(E6:E27)</f>
        <v>4000000</v>
      </c>
      <c r="F28" s="22"/>
      <c r="G28" s="23">
        <f>SUM(G6:G27)</f>
        <v>3595150</v>
      </c>
      <c r="H28" s="1"/>
      <c r="I28" s="1"/>
      <c r="J28" s="1"/>
      <c r="N28" s="24"/>
    </row>
    <row r="29" spans="1:14" customFormat="1" ht="14.5" x14ac:dyDescent="0.35">
      <c r="A29" s="1"/>
      <c r="B29" s="1"/>
      <c r="C29" s="1"/>
      <c r="D29" s="1"/>
      <c r="E29" s="1"/>
      <c r="F29" s="1"/>
      <c r="G29" s="2"/>
      <c r="H29" s="1"/>
      <c r="I29" s="25"/>
      <c r="L29" s="24"/>
    </row>
    <row r="30" spans="1:14" x14ac:dyDescent="0.25">
      <c r="E30" s="26"/>
    </row>
    <row r="31" spans="1:14" x14ac:dyDescent="0.25">
      <c r="E31" s="26"/>
      <c r="H31" s="27" t="s">
        <v>34</v>
      </c>
    </row>
    <row r="32" spans="1:14" x14ac:dyDescent="0.25">
      <c r="E32" s="28">
        <f>+E28+C6</f>
        <v>4420250</v>
      </c>
      <c r="H32" s="21">
        <f>+E28+C6-G28</f>
        <v>825100</v>
      </c>
      <c r="I32" s="29"/>
    </row>
    <row r="33" spans="5:9" x14ac:dyDescent="0.25">
      <c r="E33" s="30"/>
    </row>
    <row r="34" spans="5:9" x14ac:dyDescent="0.25">
      <c r="E34" s="26"/>
    </row>
    <row r="35" spans="5:9" x14ac:dyDescent="0.25">
      <c r="I35" s="2"/>
    </row>
    <row r="36" spans="5:9" x14ac:dyDescent="0.25">
      <c r="I36" s="2"/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0E60-BFF9-4187-8BEF-D427CDEE3010}">
  <dimension ref="A1:I33"/>
  <sheetViews>
    <sheetView topLeftCell="A16" workbookViewId="0">
      <selection activeCell="G9" sqref="G9"/>
    </sheetView>
  </sheetViews>
  <sheetFormatPr baseColWidth="10" defaultColWidth="9.1796875" defaultRowHeight="11.5" x14ac:dyDescent="0.25"/>
  <cols>
    <col min="1" max="1" width="9.1796875" style="1"/>
    <col min="2" max="2" width="11.08984375" style="1" customWidth="1"/>
    <col min="3" max="3" width="64.54296875" style="1" customWidth="1"/>
    <col min="4" max="4" width="17.1796875" style="1" customWidth="1"/>
    <col min="5" max="5" width="21.453125" style="1" bestFit="1" customWidth="1"/>
    <col min="6" max="6" width="9.6328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40" t="s">
        <v>35</v>
      </c>
      <c r="C1" s="40"/>
      <c r="D1" s="40"/>
      <c r="E1" s="1"/>
    </row>
    <row r="2" spans="1:5" customFormat="1" ht="14.5" x14ac:dyDescent="0.35">
      <c r="B2" s="40" t="s">
        <v>36</v>
      </c>
      <c r="C2" s="40"/>
      <c r="D2" s="40"/>
      <c r="E2" s="1"/>
    </row>
    <row r="3" spans="1:5" customFormat="1" ht="14.5" x14ac:dyDescent="0.35">
      <c r="B3" s="40" t="s">
        <v>37</v>
      </c>
      <c r="C3" s="40"/>
      <c r="D3" s="40"/>
      <c r="E3" s="1"/>
    </row>
    <row r="4" spans="1:5" customFormat="1" ht="14.5" x14ac:dyDescent="0.35">
      <c r="B4" s="1"/>
      <c r="C4" s="1"/>
      <c r="D4" s="1"/>
      <c r="E4" s="1"/>
    </row>
    <row r="5" spans="1:5" customFormat="1" ht="14.5" x14ac:dyDescent="0.35">
      <c r="A5" s="31" t="s">
        <v>38</v>
      </c>
      <c r="B5" s="32" t="s">
        <v>39</v>
      </c>
      <c r="C5" s="32" t="s">
        <v>40</v>
      </c>
      <c r="D5" s="31" t="s">
        <v>41</v>
      </c>
      <c r="E5" s="33" t="s">
        <v>9</v>
      </c>
    </row>
    <row r="6" spans="1:5" customFormat="1" ht="14.5" x14ac:dyDescent="0.35">
      <c r="A6" s="34">
        <v>1</v>
      </c>
      <c r="B6" s="35">
        <v>45691</v>
      </c>
      <c r="C6" s="17" t="s">
        <v>13</v>
      </c>
      <c r="D6" s="18">
        <v>20000</v>
      </c>
      <c r="E6" s="14" t="s">
        <v>12</v>
      </c>
    </row>
    <row r="7" spans="1:5" customFormat="1" ht="14.5" x14ac:dyDescent="0.35">
      <c r="A7" s="34">
        <f>1+A6</f>
        <v>2</v>
      </c>
      <c r="B7" s="35">
        <v>45691</v>
      </c>
      <c r="C7" s="17" t="s">
        <v>14</v>
      </c>
      <c r="D7" s="18">
        <v>1000</v>
      </c>
      <c r="E7" s="14" t="s">
        <v>12</v>
      </c>
    </row>
    <row r="8" spans="1:5" customFormat="1" ht="14.5" x14ac:dyDescent="0.35">
      <c r="A8" s="34" t="s">
        <v>42</v>
      </c>
      <c r="B8" s="35">
        <v>45699</v>
      </c>
      <c r="C8" s="17" t="s">
        <v>16</v>
      </c>
      <c r="D8" s="18">
        <v>1167000</v>
      </c>
      <c r="E8" s="14" t="s">
        <v>12</v>
      </c>
    </row>
    <row r="9" spans="1:5" customFormat="1" ht="14.5" x14ac:dyDescent="0.35">
      <c r="A9" s="34">
        <v>8</v>
      </c>
      <c r="B9" s="35">
        <v>45699</v>
      </c>
      <c r="C9" s="17" t="s">
        <v>45</v>
      </c>
      <c r="D9" s="18">
        <v>161400</v>
      </c>
      <c r="E9" s="14" t="s">
        <v>12</v>
      </c>
    </row>
    <row r="10" spans="1:5" customFormat="1" ht="14.5" x14ac:dyDescent="0.35">
      <c r="A10" s="34">
        <f t="shared" ref="A10:A24" si="0">1+A9</f>
        <v>9</v>
      </c>
      <c r="B10" s="35">
        <v>45701</v>
      </c>
      <c r="C10" s="17" t="s">
        <v>19</v>
      </c>
      <c r="D10" s="18">
        <v>192700</v>
      </c>
      <c r="E10" s="14" t="s">
        <v>12</v>
      </c>
    </row>
    <row r="11" spans="1:5" customFormat="1" ht="14.5" x14ac:dyDescent="0.35">
      <c r="A11" s="34">
        <f t="shared" si="0"/>
        <v>10</v>
      </c>
      <c r="B11" s="35">
        <v>45702</v>
      </c>
      <c r="C11" s="17" t="s">
        <v>20</v>
      </c>
      <c r="D11" s="18">
        <v>214500</v>
      </c>
      <c r="E11" s="14" t="s">
        <v>12</v>
      </c>
    </row>
    <row r="12" spans="1:5" customFormat="1" ht="14.5" x14ac:dyDescent="0.35">
      <c r="A12" s="34">
        <f t="shared" si="0"/>
        <v>11</v>
      </c>
      <c r="B12" s="35">
        <v>45702</v>
      </c>
      <c r="C12" s="17" t="s">
        <v>21</v>
      </c>
      <c r="D12" s="18">
        <v>214500</v>
      </c>
      <c r="E12" s="14" t="s">
        <v>12</v>
      </c>
    </row>
    <row r="13" spans="1:5" customFormat="1" ht="14.5" x14ac:dyDescent="0.35">
      <c r="A13" s="34">
        <f t="shared" si="0"/>
        <v>12</v>
      </c>
      <c r="B13" s="35">
        <v>45702</v>
      </c>
      <c r="C13" s="17" t="s">
        <v>22</v>
      </c>
      <c r="D13" s="18">
        <v>214500</v>
      </c>
      <c r="E13" s="14" t="s">
        <v>12</v>
      </c>
    </row>
    <row r="14" spans="1:5" customFormat="1" ht="14.5" x14ac:dyDescent="0.35">
      <c r="A14" s="34">
        <f t="shared" si="0"/>
        <v>13</v>
      </c>
      <c r="B14" s="35">
        <v>45702</v>
      </c>
      <c r="C14" s="17" t="s">
        <v>23</v>
      </c>
      <c r="D14" s="18">
        <v>3750</v>
      </c>
      <c r="E14" s="14" t="s">
        <v>12</v>
      </c>
    </row>
    <row r="15" spans="1:5" customFormat="1" ht="14.5" x14ac:dyDescent="0.35">
      <c r="A15" s="34">
        <f t="shared" si="0"/>
        <v>14</v>
      </c>
      <c r="B15" s="35">
        <v>45702</v>
      </c>
      <c r="C15" s="17" t="s">
        <v>24</v>
      </c>
      <c r="D15" s="18">
        <v>4800</v>
      </c>
      <c r="E15" s="14" t="s">
        <v>12</v>
      </c>
    </row>
    <row r="16" spans="1:5" customFormat="1" ht="14.5" x14ac:dyDescent="0.35">
      <c r="A16" s="34">
        <f>1+A15</f>
        <v>15</v>
      </c>
      <c r="B16" s="35">
        <v>45702</v>
      </c>
      <c r="C16" s="17" t="s">
        <v>25</v>
      </c>
      <c r="D16" s="18">
        <v>43600</v>
      </c>
      <c r="E16" s="14" t="s">
        <v>12</v>
      </c>
    </row>
    <row r="17" spans="1:9" customFormat="1" ht="14.5" x14ac:dyDescent="0.35">
      <c r="A17" s="34">
        <f t="shared" si="0"/>
        <v>16</v>
      </c>
      <c r="B17" s="35">
        <v>45705</v>
      </c>
      <c r="C17" s="17" t="s">
        <v>26</v>
      </c>
      <c r="D17" s="18">
        <v>55000</v>
      </c>
      <c r="E17" s="14" t="s">
        <v>12</v>
      </c>
    </row>
    <row r="18" spans="1:9" customFormat="1" ht="14.5" x14ac:dyDescent="0.35">
      <c r="A18" s="34">
        <f t="shared" si="0"/>
        <v>17</v>
      </c>
      <c r="B18" s="35">
        <v>45706</v>
      </c>
      <c r="C18" s="17" t="s">
        <v>27</v>
      </c>
      <c r="D18" s="18">
        <v>750000</v>
      </c>
      <c r="E18" s="14" t="s">
        <v>12</v>
      </c>
    </row>
    <row r="19" spans="1:9" customFormat="1" ht="14.5" x14ac:dyDescent="0.35">
      <c r="A19" s="34">
        <f t="shared" si="0"/>
        <v>18</v>
      </c>
      <c r="B19" s="35">
        <v>45706</v>
      </c>
      <c r="C19" s="17" t="s">
        <v>28</v>
      </c>
      <c r="D19" s="18">
        <v>500</v>
      </c>
      <c r="E19" s="14" t="s">
        <v>12</v>
      </c>
    </row>
    <row r="20" spans="1:9" customFormat="1" ht="14.5" x14ac:dyDescent="0.35">
      <c r="A20" s="34">
        <f t="shared" si="0"/>
        <v>19</v>
      </c>
      <c r="B20" s="35">
        <v>45707</v>
      </c>
      <c r="C20" s="17" t="s">
        <v>29</v>
      </c>
      <c r="D20" s="18">
        <v>295200</v>
      </c>
      <c r="E20" s="14" t="s">
        <v>12</v>
      </c>
    </row>
    <row r="21" spans="1:9" customFormat="1" ht="14.5" x14ac:dyDescent="0.35">
      <c r="A21" s="34">
        <f t="shared" si="0"/>
        <v>20</v>
      </c>
      <c r="B21" s="35">
        <v>45707</v>
      </c>
      <c r="C21" s="17" t="s">
        <v>43</v>
      </c>
      <c r="D21" s="18">
        <v>7000</v>
      </c>
      <c r="E21" s="14" t="s">
        <v>12</v>
      </c>
    </row>
    <row r="22" spans="1:9" customFormat="1" ht="14.5" x14ac:dyDescent="0.35">
      <c r="A22" s="34">
        <f t="shared" si="0"/>
        <v>21</v>
      </c>
      <c r="B22" s="35">
        <v>45715</v>
      </c>
      <c r="C22" s="17" t="s">
        <v>31</v>
      </c>
      <c r="D22" s="18">
        <v>2000</v>
      </c>
      <c r="E22" s="14" t="s">
        <v>12</v>
      </c>
    </row>
    <row r="23" spans="1:9" customFormat="1" ht="14.5" x14ac:dyDescent="0.35">
      <c r="A23" s="34">
        <f t="shared" si="0"/>
        <v>22</v>
      </c>
      <c r="B23" s="9">
        <v>45716</v>
      </c>
      <c r="C23" s="17" t="s">
        <v>32</v>
      </c>
      <c r="D23" s="18">
        <v>240000</v>
      </c>
      <c r="E23" s="14" t="s">
        <v>12</v>
      </c>
    </row>
    <row r="24" spans="1:9" customFormat="1" ht="14.5" x14ac:dyDescent="0.35">
      <c r="A24" s="34">
        <f t="shared" si="0"/>
        <v>23</v>
      </c>
      <c r="B24" s="35">
        <v>45716</v>
      </c>
      <c r="C24" s="17" t="s">
        <v>44</v>
      </c>
      <c r="D24" s="18">
        <v>7700</v>
      </c>
      <c r="E24" s="14" t="s">
        <v>12</v>
      </c>
    </row>
    <row r="25" spans="1:9" customFormat="1" ht="14.5" x14ac:dyDescent="0.35">
      <c r="A25" s="36"/>
      <c r="B25" s="37"/>
      <c r="C25" s="22"/>
      <c r="D25" s="23">
        <f>SUM(D6:D24)</f>
        <v>3595150</v>
      </c>
      <c r="E25" s="1"/>
      <c r="I25" s="24"/>
    </row>
    <row r="26" spans="1:9" customFormat="1" ht="14.5" x14ac:dyDescent="0.35">
      <c r="B26" s="1"/>
      <c r="C26" s="1"/>
      <c r="D26" s="2"/>
      <c r="E26" s="25"/>
      <c r="G26" s="24"/>
    </row>
    <row r="29" spans="1:9" x14ac:dyDescent="0.25">
      <c r="E29" s="29"/>
    </row>
    <row r="32" spans="1:9" x14ac:dyDescent="0.25">
      <c r="E32" s="2"/>
    </row>
    <row r="33" spans="5:5" x14ac:dyDescent="0.25">
      <c r="E33" s="2"/>
    </row>
  </sheetData>
  <mergeCells count="3">
    <mergeCell ref="B1:D1"/>
    <mergeCell ref="B2:D2"/>
    <mergeCell ref="B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F4BB-4989-4178-BB71-DF7AEEFA2052}">
  <dimension ref="A1:H19"/>
  <sheetViews>
    <sheetView workbookViewId="0">
      <selection activeCell="F10" sqref="F10"/>
    </sheetView>
  </sheetViews>
  <sheetFormatPr baseColWidth="10" defaultColWidth="9.1796875" defaultRowHeight="11.5" x14ac:dyDescent="0.25"/>
  <cols>
    <col min="1" max="1" width="12.54296875" style="1" customWidth="1"/>
    <col min="2" max="2" width="59" style="1" customWidth="1"/>
    <col min="3" max="3" width="17.1796875" style="1" customWidth="1"/>
    <col min="4" max="4" width="21.453125" style="1" bestFit="1" customWidth="1"/>
    <col min="5" max="5" width="9.6328125" style="1" bestFit="1" customWidth="1"/>
    <col min="6" max="6" width="9.1796875" style="1"/>
    <col min="7" max="8" width="10.1796875" style="1" bestFit="1" customWidth="1"/>
    <col min="9" max="9" width="9.1796875" style="1"/>
    <col min="10" max="11" width="10.81640625" style="1" bestFit="1" customWidth="1"/>
    <col min="12" max="16384" width="9.1796875" style="1"/>
  </cols>
  <sheetData>
    <row r="1" spans="1:8" x14ac:dyDescent="0.25">
      <c r="A1" s="41" t="s">
        <v>46</v>
      </c>
      <c r="B1" s="41"/>
      <c r="C1" s="41"/>
      <c r="D1" s="41"/>
    </row>
    <row r="2" spans="1:8" x14ac:dyDescent="0.25">
      <c r="A2" s="42"/>
      <c r="B2" s="42"/>
      <c r="C2" s="42"/>
      <c r="D2" s="42"/>
    </row>
    <row r="3" spans="1:8" customFormat="1" ht="14.5" x14ac:dyDescent="0.35">
      <c r="A3" s="32" t="s">
        <v>39</v>
      </c>
      <c r="B3" s="32" t="s">
        <v>40</v>
      </c>
      <c r="C3" s="31" t="s">
        <v>41</v>
      </c>
      <c r="D3" s="33" t="s">
        <v>47</v>
      </c>
    </row>
    <row r="4" spans="1:8" customFormat="1" ht="14.5" x14ac:dyDescent="0.35">
      <c r="A4" s="9">
        <v>45699</v>
      </c>
      <c r="B4" s="17" t="s">
        <v>48</v>
      </c>
      <c r="C4" s="18">
        <v>1200</v>
      </c>
      <c r="D4" s="14" t="s">
        <v>12</v>
      </c>
    </row>
    <row r="5" spans="1:8" customFormat="1" ht="14.5" x14ac:dyDescent="0.35">
      <c r="A5" s="9">
        <v>45700</v>
      </c>
      <c r="B5" s="17" t="s">
        <v>49</v>
      </c>
      <c r="C5" s="18">
        <v>1400</v>
      </c>
      <c r="D5" s="14" t="s">
        <v>12</v>
      </c>
    </row>
    <row r="6" spans="1:8" customFormat="1" ht="14.5" x14ac:dyDescent="0.35">
      <c r="A6" s="9">
        <v>45702</v>
      </c>
      <c r="B6" s="17" t="s">
        <v>50</v>
      </c>
      <c r="C6" s="18">
        <v>1200</v>
      </c>
      <c r="D6" s="14" t="s">
        <v>12</v>
      </c>
    </row>
    <row r="7" spans="1:8" customFormat="1" ht="14.5" x14ac:dyDescent="0.35">
      <c r="A7" s="9">
        <v>45705</v>
      </c>
      <c r="B7" s="17" t="s">
        <v>51</v>
      </c>
      <c r="C7" s="18">
        <v>200</v>
      </c>
      <c r="D7" s="14" t="s">
        <v>12</v>
      </c>
    </row>
    <row r="8" spans="1:8" customFormat="1" ht="14.5" x14ac:dyDescent="0.35">
      <c r="A8" s="9">
        <v>45705</v>
      </c>
      <c r="B8" s="17" t="s">
        <v>52</v>
      </c>
      <c r="C8" s="18">
        <v>1200</v>
      </c>
      <c r="D8" s="14" t="s">
        <v>12</v>
      </c>
    </row>
    <row r="9" spans="1:8" customFormat="1" ht="14.5" x14ac:dyDescent="0.35">
      <c r="A9" s="9">
        <v>45714</v>
      </c>
      <c r="B9" s="17" t="s">
        <v>53</v>
      </c>
      <c r="C9" s="18">
        <v>1500</v>
      </c>
      <c r="D9" s="14" t="s">
        <v>12</v>
      </c>
    </row>
    <row r="10" spans="1:8" customFormat="1" ht="14.5" x14ac:dyDescent="0.35">
      <c r="A10" s="9">
        <v>45715</v>
      </c>
      <c r="B10" s="17" t="s">
        <v>54</v>
      </c>
      <c r="C10" s="18">
        <v>1000</v>
      </c>
      <c r="D10" s="14" t="s">
        <v>12</v>
      </c>
    </row>
    <row r="11" spans="1:8" customFormat="1" ht="14.5" x14ac:dyDescent="0.35">
      <c r="A11" s="43" t="s">
        <v>55</v>
      </c>
      <c r="B11" s="44"/>
      <c r="C11" s="38">
        <f>SUM(C4:C10)</f>
        <v>7700</v>
      </c>
      <c r="D11" s="1"/>
      <c r="H11" s="24"/>
    </row>
    <row r="12" spans="1:8" customFormat="1" ht="14.5" x14ac:dyDescent="0.35">
      <c r="A12" s="1"/>
      <c r="B12" s="1"/>
      <c r="C12" s="2"/>
      <c r="D12" s="25"/>
      <c r="F12" s="24"/>
    </row>
    <row r="15" spans="1:8" x14ac:dyDescent="0.25">
      <c r="D15" s="29"/>
    </row>
    <row r="18" spans="4:4" x14ac:dyDescent="0.25">
      <c r="D18" s="2"/>
    </row>
    <row r="19" spans="4:4" x14ac:dyDescent="0.25">
      <c r="D19" s="2"/>
    </row>
  </sheetData>
  <mergeCells count="2">
    <mergeCell ref="A1:D2"/>
    <mergeCell ref="A11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CAISSE </vt:lpstr>
      <vt:lpstr>RELEVE</vt:lpstr>
      <vt:lpstr>DETAILLE DEPLACEMENT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2025-04-02T18:18:38Z</dcterms:modified>
</cp:coreProperties>
</file>