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dpgroupe.sharepoint.com/sites/MIGRATIONVERSPLATEFORMERP/Documents partages/DOSSIER MIGRATOIRE/DOSSIER MIGRATOIRE/JURIDIQUES ET CONTRATS/2. SUIVI DES CONTRATS (TOUTES NATURES CONFONDUES)/"/>
    </mc:Choice>
  </mc:AlternateContent>
  <xr:revisionPtr revIDLastSave="8" documentId="14_{DAED33F3-B6CD-4D28-A9FB-BF67F734564E}" xr6:coauthVersionLast="47" xr6:coauthVersionMax="47" xr10:uidLastSave="{6E295FC3-F970-44E2-9B61-C135D76ED4D3}"/>
  <bookViews>
    <workbookView xWindow="-120" yWindow="-120" windowWidth="29040" windowHeight="15720" firstSheet="1" activeTab="1" xr2:uid="{CDEA8055-2B31-4A4E-A630-75077C41F732}"/>
  </bookViews>
  <sheets>
    <sheet name="Feuil1" sheetId="2" r:id="rId1"/>
    <sheet name="Point Projets SDP" sheetId="4" r:id="rId2"/>
  </sheets>
  <definedNames>
    <definedName name="_xlnm._FilterDatabase" localSheetId="1" hidden="1">'Point Projets SDP'!$A$9:$R$10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4" l="1"/>
  <c r="D73" i="4" s="1"/>
  <c r="E9" i="2"/>
</calcChain>
</file>

<file path=xl/sharedStrings.xml><?xml version="1.0" encoding="utf-8"?>
<sst xmlns="http://schemas.openxmlformats.org/spreadsheetml/2006/main" count="495" uniqueCount="374">
  <si>
    <t>SUIVI DES CONTRATS</t>
  </si>
  <si>
    <t>N° AFFAIRE</t>
  </si>
  <si>
    <t>NOM DU PROJET</t>
  </si>
  <si>
    <t>CLIENT</t>
  </si>
  <si>
    <t xml:space="preserve">MONTANT HT </t>
  </si>
  <si>
    <t>DUREE                  (mois)</t>
  </si>
  <si>
    <t>DEMARRAGE</t>
  </si>
  <si>
    <t>CONTRAT</t>
  </si>
  <si>
    <t>DATE BON DE COMMANDE</t>
  </si>
  <si>
    <t xml:space="preserve">CAUTIONS </t>
  </si>
  <si>
    <t>OBSERVATIONS</t>
  </si>
  <si>
    <t>PART SDP</t>
  </si>
  <si>
    <t>OS</t>
  </si>
  <si>
    <t>LETTRE DE CONFORT</t>
  </si>
  <si>
    <t xml:space="preserve">DATE                DEBUT </t>
  </si>
  <si>
    <t>DATE                   FIN</t>
  </si>
  <si>
    <t>DATE SIGNATURE SDP</t>
  </si>
  <si>
    <t>DATE SIGNATURE CLIENT</t>
  </si>
  <si>
    <t>DATE ENREGISTREMENT</t>
  </si>
  <si>
    <t>CAUTION</t>
  </si>
  <si>
    <t>MAIN                      LEVEE</t>
  </si>
  <si>
    <t>AF033</t>
  </si>
  <si>
    <t>NATIVE HOTEL</t>
  </si>
  <si>
    <t>AVENANT N° 1</t>
  </si>
  <si>
    <t>GERER LE SECRETARIAT GENERAL</t>
  </si>
  <si>
    <t>JRH-F50-V1</t>
  </si>
  <si>
    <t>POINT DES PROJETS AU SERVICE JURIDIQUE</t>
  </si>
  <si>
    <t xml:space="preserve">TABLEAU DE SUIVI DES AFFAIRES </t>
  </si>
  <si>
    <t xml:space="preserve">DUREE 
</t>
  </si>
  <si>
    <t>CONTRATS PRESTATAIRES OU BC SIGNES</t>
  </si>
  <si>
    <t>ECHANGES CONTRACTUELS</t>
  </si>
  <si>
    <t>STATUT/OBSERVATIONS</t>
  </si>
  <si>
    <t>FAITS MARQUANTS</t>
  </si>
  <si>
    <t>PV                      NEGOCIATION</t>
  </si>
  <si>
    <t xml:space="preserve">DATE DEBUT </t>
  </si>
  <si>
    <t>DATE FIN CONTRACTUELLE</t>
  </si>
  <si>
    <t>AF54</t>
  </si>
  <si>
    <t>ADEOTI/Assistance Technique pour le Projet de construction d'un centre commercial à Lomé</t>
  </si>
  <si>
    <t>ADEOTI</t>
  </si>
  <si>
    <t>03 semaines</t>
  </si>
  <si>
    <t>ATELIER D'INGENIERIE</t>
  </si>
  <si>
    <t xml:space="preserve">Bon de commande reçu du Client </t>
  </si>
  <si>
    <t>Mission en cours d'exécution</t>
  </si>
  <si>
    <t>AF053</t>
  </si>
  <si>
    <t>ACISE/Suivi et contrôle des travaux de trois écoles professionnelles de formation agricole (EPFA) au BENIN ; LOT 1 : EPFA de  BASSILA</t>
  </si>
  <si>
    <t>ACISE</t>
  </si>
  <si>
    <t xml:space="preserve">17 mois </t>
  </si>
  <si>
    <t xml:space="preserve"> 24/02/26
Notification en date du 24/03/2026</t>
  </si>
  <si>
    <t>le 14 avril 26 complément de l'attestation météorologique effectué</t>
  </si>
  <si>
    <t>AF052</t>
  </si>
  <si>
    <t>SGTM/ Analyse technique de dossier pour un projet de construction d’immeuble à Cotonou</t>
  </si>
  <si>
    <t>SGTM</t>
  </si>
  <si>
    <t>8 000 000</t>
  </si>
  <si>
    <t>Mission terminée</t>
  </si>
  <si>
    <t>Dépôt de facture effectué le 24/03/2026</t>
  </si>
  <si>
    <t>Mission exécutée (en attente de règlement par le client)</t>
  </si>
  <si>
    <t>Bon de commande reçu le 04/02/2026</t>
  </si>
  <si>
    <t>AF051</t>
  </si>
  <si>
    <t>AF050</t>
  </si>
  <si>
    <t xml:space="preserve">Ministère du cadre de vie /Accord cadre AMO Direction Générale de l’Habitat et de la Construction - Mission d’appui technique </t>
  </si>
  <si>
    <t>MCVT</t>
  </si>
  <si>
    <t>Contrat cadre sur 2 ans</t>
  </si>
  <si>
    <t>Signé du client le 28/11/25</t>
  </si>
  <si>
    <t xml:space="preserve">AF049 </t>
  </si>
  <si>
    <t>AF048</t>
  </si>
  <si>
    <t xml:space="preserve">SIRAT/ Mission de Direction d’Exécution des Travaux (DET) dans le cadre du projet de construction de mini-terrains de football dans dix (10) CEG </t>
  </si>
  <si>
    <t>SIRAT</t>
  </si>
  <si>
    <t>52 900 000</t>
  </si>
  <si>
    <t>03 mois</t>
  </si>
  <si>
    <t xml:space="preserve"> 06/01/26
Notification en date du 19/03/2026</t>
  </si>
  <si>
    <t>Contrat reçu le vendredi 17 avril 2026  et signé SDP puis déposé le 20/04/2026
un 2ème exemplaire original du conrat a été réclamé lors du dépôt,</t>
  </si>
  <si>
    <t>En cours d'exécution
En attente du retour du contrat signé    par l’autorité contractante</t>
  </si>
  <si>
    <t>AF047</t>
  </si>
  <si>
    <t>COBLOC/ Mission de maitrise d'œuvre d'exécution des Travaux d’aménagement de l’esplanade du Palais des congrès de Cotonou</t>
  </si>
  <si>
    <t>COBLOC</t>
  </si>
  <si>
    <t>100 000 000</t>
  </si>
  <si>
    <t>04 mois</t>
  </si>
  <si>
    <t>Projet de contrat envoyé par SDP le 14/01/26</t>
  </si>
  <si>
    <t>le 27/03/26 Nouvelle relance effectuée par mail pour la signature du contrat</t>
  </si>
  <si>
    <t>Reglement du 1er décompte au 31/01/26 de 25 000 000 CFA HT réglé par le client le 5/03/26</t>
  </si>
  <si>
    <t>AF046</t>
  </si>
  <si>
    <t xml:space="preserve">ADEOTI/Revue d’études techniques de trois ouvrages d’art </t>
  </si>
  <si>
    <t xml:space="preserve">Mission exécutée </t>
  </si>
  <si>
    <t>Le 17/12/25 Reçu bon de commande de la part du Client</t>
  </si>
  <si>
    <t>AF045</t>
  </si>
  <si>
    <t>ANAP/Contrôle et surveillance des travaux de Génie Civil du Projet de construction de la pépinière nationale du Grand Nokoué</t>
  </si>
  <si>
    <t>ANAP</t>
  </si>
  <si>
    <t>65 240 000</t>
  </si>
  <si>
    <t>08 mois</t>
  </si>
  <si>
    <t>En cours d'exécution</t>
  </si>
  <si>
    <t>le 10 avril 2026 garantie d'avance de démarrage obtenue de la BIIC</t>
  </si>
  <si>
    <t>AF044</t>
  </si>
  <si>
    <t xml:space="preserve">YCIH BENIN/ Assistance technique et coordination de Projet de construction </t>
  </si>
  <si>
    <t>YCIH BENIN</t>
  </si>
  <si>
    <t xml:space="preserve">72 000 000 </t>
  </si>
  <si>
    <t>12 mois</t>
  </si>
  <si>
    <t xml:space="preserve"> Contrat Fabrice GANDOHOUNDE</t>
  </si>
  <si>
    <t>AF043</t>
  </si>
  <si>
    <t>SIRAT/ Travaux de viabilisation du site de construction de campus de Sèmè City- Groupement SDP - PJ CONSULT</t>
  </si>
  <si>
    <t>747 461 778</t>
  </si>
  <si>
    <t>31 mois</t>
  </si>
  <si>
    <t>Contrat finalisé déposé le 08/04/2026 avec toutes les annexes</t>
  </si>
  <si>
    <t>En attente du retour du contrat signé    par l’autorité contractante</t>
  </si>
  <si>
    <t xml:space="preserve">Le 23/03/2026 contrat reçu pour signature
Le 23/02/2026 reçu notification d’attribution
Accord de principe reçu le 03/02/2026 pour démarrage au 09/02/2026
PV de négociation du 02 octobre 2025 approuvé </t>
  </si>
  <si>
    <t>AF042</t>
  </si>
  <si>
    <t>AF041</t>
  </si>
  <si>
    <t>SIRAT/Actualisation des études techniques, environnementales, sociales et de sécurité de la passerelle de TCHONVI</t>
  </si>
  <si>
    <t xml:space="preserve">Relance client effectuée le 15/04/2026 </t>
  </si>
  <si>
    <t>-Bon de commande / YEHOUNOU Victorin
'-BC/ Cirex ingénierie
'-BC/ Avicenne consult
'-BC/ AZEDCET group</t>
  </si>
  <si>
    <t>Contrat signé déposé le 05/01/2026
Acceptation signée par SDP et déposée le 04/12/2025
Retour sur projet de contrat effectué le 1er/12/2025</t>
  </si>
  <si>
    <t>Reçu notification au 03/12/2025 
Le 1er/12/2025 Projet de contrat reçu de la SIRAT  
PV de négociation approuvé le 25/09/2025</t>
  </si>
  <si>
    <t>AF040</t>
  </si>
  <si>
    <t>SIRAT/ DET pour les travaux de construction du centre de santé de Pahou, la réhabilitation du bâtiment devant abriter la réadaptation cardiaque du CHNHU-HKM de Cotonou et la réalisation des travaux confortatifs du centre de Natitingou</t>
  </si>
  <si>
    <t>127 118 644</t>
  </si>
  <si>
    <t>11 mois</t>
  </si>
  <si>
    <t xml:space="preserve">Le 30/12/2025 reçu notification Réponse envoyée au 02/01/2026
Le 05/01/2026 contrat signé déposé </t>
  </si>
  <si>
    <t>En cours d'enregistrement</t>
  </si>
  <si>
    <t xml:space="preserve">Reçu contrat pour enregistrement le 08 avril 2026 
le 17 avril 2026 demande de caution déposée </t>
  </si>
  <si>
    <t>AF039</t>
  </si>
  <si>
    <t>SIRAT/Contrôle et surveillance des travaux d’entretien courant mécanisé et manuel de 960,968 km de routes revêtues en moyen et mauvais du réseau routier national, campagne pluriannuelle 2025-2026
Lot 01</t>
  </si>
  <si>
    <t>179 013 983</t>
  </si>
  <si>
    <t>18 mois</t>
  </si>
  <si>
    <t xml:space="preserve">  </t>
  </si>
  <si>
    <t>Relance client effectuée le 15/04/2026  en travaux après observation du Conseil des Ministres</t>
  </si>
  <si>
    <t>En attente de contractualisation</t>
  </si>
  <si>
    <t>AF038</t>
  </si>
  <si>
    <t xml:space="preserve">Agence de Développement de Sèmè city (ADSC)/ Sélection d’un cabinet pour réaliser les études de mobilité du campus de Ouidah- Groupement SDP PCM </t>
  </si>
  <si>
    <t>ADSC</t>
  </si>
  <si>
    <t xml:space="preserve">21 433 493 </t>
  </si>
  <si>
    <t>4 mois</t>
  </si>
  <si>
    <t>15 /07/2025 attribution du marché</t>
  </si>
  <si>
    <t>En cours d’exécution</t>
  </si>
  <si>
    <t>AF037</t>
  </si>
  <si>
    <t>JULIUS BERGER/ Etudes techniques d'exécution des travaux de réalisation d’un tronçon de route pour la desserte de la future ambassade du Maroc (220ml)</t>
  </si>
  <si>
    <t>JULIUS BERGER BENIN</t>
  </si>
  <si>
    <t>25 000 000</t>
  </si>
  <si>
    <t>4 semaines</t>
  </si>
  <si>
    <t>Avenant reçu du client et déposé le 09/04/2026</t>
  </si>
  <si>
    <t>En attente du règlement (Relance à effectuer pour le règlement)</t>
  </si>
  <si>
    <t>AF036</t>
  </si>
  <si>
    <t>JULIUS BERGER/ETUDES D’AMENAGEMENTS ET D’EXECUTION DE TRAVAUX ROUTIERS 
Rue n° 1 : « Ancien pont – Carrefour SOBEBRA » (1,5 km)
Rue n° 2 : « Troisième Pont – Carrefour SOBEBRA » (1,576 km)  
Carrefour La Corniche &amp; La Roche &amp; Sobebra</t>
  </si>
  <si>
    <t>86 000 000</t>
  </si>
  <si>
    <t xml:space="preserve">3 mois </t>
  </si>
  <si>
    <t xml:space="preserve">Courrier au prestataires AVICENNE et CIREX INGENIERIE, en date du 14 août 2025 portant suspension des travaux au fin d’une clarification avec le maître d’ouvrage </t>
  </si>
  <si>
    <t>Contrat signé SDP déposé ce 10/03/2026
Le 27/02/2026 retour de contrat amendé par SDP
Courrier de suspension envoyé le 06/10/2025
Courrier de relance signature envoyé à JB le 14/08/2025
Courrier d’information sur l’état d’avancement des contrats en cours d’exécution envoyé le 14/08/2025</t>
  </si>
  <si>
    <t xml:space="preserve">En attente du règlement </t>
  </si>
  <si>
    <t>le 16/03/2026 une nouvelle version du contrat envoyé par JB pour signature 
Le 06/03/2026 contrat signé SDP envoyé par mail au Client
Le 25/02/2026 reçu contrat du client pour amendement
Mail de suspension Reçu le 11/08/2025 projet de contrat au format de JB et retour d’amendement effectué par SDP le 12/08/2025
Projet de contrat envoyé le 11 juin 2025 pour amendement</t>
  </si>
  <si>
    <t>AF035</t>
  </si>
  <si>
    <t xml:space="preserve">CDCB/ Assistance technique pour l’appui au mécanisme de suivi du projet d’installation d’une usine de transformation d’agrumes et d’ananas dans la commune de Zakpota </t>
  </si>
  <si>
    <t>CDCB</t>
  </si>
  <si>
    <t>5 700 000</t>
  </si>
  <si>
    <t>11/06/2025 Notification du marché</t>
  </si>
  <si>
    <t>Démarrage le 04 août 2025</t>
  </si>
  <si>
    <t xml:space="preserve">Courrier d’échéance du délai contractuel au 15 décembre 2025, déposé le 28/11/2025 
</t>
  </si>
  <si>
    <t>Usine en arrêt ;
Risque de prolongation probable du délai d’exécution</t>
  </si>
  <si>
    <t>AF034</t>
  </si>
  <si>
    <t>CDCB/ Assistance technique pour l’appui au mécanisme de suivi du projet d’installation d’une usine de fabrication de matériaux de construction dans la commune de Sème-Kpodji</t>
  </si>
  <si>
    <t>8 250 000</t>
  </si>
  <si>
    <t>6 mois</t>
  </si>
  <si>
    <t xml:space="preserve">Courrier d’échéance du délai contractuel au 31 janvier 2026, déposé le 28/11/2025
</t>
  </si>
  <si>
    <t>Pas de documentation pour faire l'analyse demandée/ Réunion prévue dans les prochains jours</t>
  </si>
  <si>
    <t>AF032</t>
  </si>
  <si>
    <t>SIRAT/ Contrôle et surveillance des travaux de neuf (09) ponts unibridge et de seize (16) ouvrages hydrauliques en zones périurbaines au bénin/ Groupement SETEC SDP</t>
  </si>
  <si>
    <t xml:space="preserve">OS de poursuite des travaux daté du 16/01/26 reçu le 23/01/26                          </t>
  </si>
  <si>
    <t>Démarré en décembre 2024</t>
  </si>
  <si>
    <t>Mission en cours</t>
  </si>
  <si>
    <t>Contrat de location des véhicules signé des parties</t>
  </si>
  <si>
    <t>En cours de finition (fin avril 26)</t>
  </si>
  <si>
    <t>AF031</t>
  </si>
  <si>
    <t>SIRAT /Mission DET des Travaux d’urgence de réparation des dégradations critiques relevées sur le réseau routier national</t>
  </si>
  <si>
    <t>43 080 375</t>
  </si>
  <si>
    <t>5 mois</t>
  </si>
  <si>
    <t>18/06/2025(Attribution)</t>
  </si>
  <si>
    <t>Démarré le 11 septembre 2025</t>
  </si>
  <si>
    <t xml:space="preserve">Le 23/03/2025 envoie du courrier portant avis de la mission de contrôle sur la demande de prorogation de delai déexcécution de l'entreprise AYEMA et FILS
</t>
  </si>
  <si>
    <t>Lettre de demande de main levée de caution déposée le 16/04/2026</t>
  </si>
  <si>
    <t>AF030</t>
  </si>
  <si>
    <t>ADEOTI/Elaboration d'hypothèses techniques et chiffrage en débours sec d'un ouvrage de franchissement sur le fleuve zou - route Bohicon-Dassa</t>
  </si>
  <si>
    <t>7 930 000</t>
  </si>
  <si>
    <t>2 mois</t>
  </si>
  <si>
    <t xml:space="preserve">Attestation de bonne fin de mission disponible
Bon de commande disponible </t>
  </si>
  <si>
    <t xml:space="preserve">Mission clôturée </t>
  </si>
  <si>
    <t>AF029</t>
  </si>
  <si>
    <t>MATIERE/Mise en place d’un bureau de management de projet (PMO) pour l’entreprise matière Côte-d’Ivoire</t>
  </si>
  <si>
    <t>MATIERE</t>
  </si>
  <si>
    <t>2 152 483 777</t>
  </si>
  <si>
    <t>Offre approuvée</t>
  </si>
  <si>
    <t>AF028</t>
  </si>
  <si>
    <t>SIRAT/ Mission DET sur les Travaux de maintenance et de sauvegarde des ouvrages des 22 stades communaux de type omnisport.</t>
  </si>
  <si>
    <t>389 215 000</t>
  </si>
  <si>
    <t>Notification du 23/05/2025</t>
  </si>
  <si>
    <t>Dépôt du contrat enregistré déposé le 29 août 2025
Reçu contrat signé le 22 /07/2025 pour enregistrement
Contrat signé transmis à la SIRAT
Contrat électronique reçu et amendé
Le 21 mai 2025 courrier envoyé par SDP à la PRMP pour notifier que nous avons mobilisé notre équipe</t>
  </si>
  <si>
    <t xml:space="preserve">En attente de l’OS de démarrage
la SIRAT évoque un souci lié à l'entreprise qui doit exécuter les travaux
</t>
  </si>
  <si>
    <t>Le 23/05/2025 reçu notification d’attribution et réponse envoyé le 26 mai 2025 
PV de négociation approuvé</t>
  </si>
  <si>
    <t>AF027</t>
  </si>
  <si>
    <t>SIRAT/Mission DET sur les Travaux d’installation de deux postes de péage mobile à Houègbo et Kétou</t>
  </si>
  <si>
    <t>17/06/2025 Attribution de marché</t>
  </si>
  <si>
    <t>En cours d’exécution (accompagnement de l'entreprise fin prévu pour ce mois de mars 2026)</t>
  </si>
  <si>
    <t>AF026</t>
  </si>
  <si>
    <t>SIRAT/Mission DET Projet de Construction de la cité financière Phase 1 (SIMAU, BIIC, CDCB-CAGD)</t>
  </si>
  <si>
    <t xml:space="preserve">22 mois </t>
  </si>
  <si>
    <t>18/04/2025 (Attribution de marché</t>
  </si>
  <si>
    <t>Démarrage au 08/05/2025</t>
  </si>
  <si>
    <t>AF025</t>
  </si>
  <si>
    <t>SIRAT/Mission DET Projet de construction de l’Hôtel de ville de Porto Novo</t>
  </si>
  <si>
    <t>111 117 000</t>
  </si>
  <si>
    <t xml:space="preserve">21 mois </t>
  </si>
  <si>
    <t>14/04/2025 (Attribution de marcé)</t>
  </si>
  <si>
    <t xml:space="preserve"> Mission en cours d’exécution</t>
  </si>
  <si>
    <t>AF024</t>
  </si>
  <si>
    <t>AVENANT  PTB(Contrôle et surveillance des travaux de réparation des dégradations relevées sur les talus et les quarts de cône du pont martin Luther King)</t>
  </si>
  <si>
    <t>3 mois</t>
  </si>
  <si>
    <t>27/01/2026 Attribution de marché</t>
  </si>
  <si>
    <t xml:space="preserve">Avenant enrégistré déposé le 05/03/2026
Le 28/01/2026 reçu avenant signé
</t>
  </si>
  <si>
    <t>SIRAT/ Contrôle et surveillance des travaux confortatifs et de PTB sur la section carrefour Bélier - carrefour Sème</t>
  </si>
  <si>
    <t>74 884 000</t>
  </si>
  <si>
    <t xml:space="preserve">7 mois </t>
  </si>
  <si>
    <t>25/03/2025 Attribution de marché</t>
  </si>
  <si>
    <t>Caution fournie
EBA Martin
FALAYO Dorisse
OUINSAVI Wilfried</t>
  </si>
  <si>
    <t>Mission non terminée avenant pris pour la continuité des travaux sur 3 mois avec incidence financière
En cours d’exécution</t>
  </si>
  <si>
    <t>AF023</t>
  </si>
  <si>
    <t>CDCB/ Mission d'audit technique à ORANA S.A.</t>
  </si>
  <si>
    <t>3 375 000</t>
  </si>
  <si>
    <t>10 jours</t>
  </si>
  <si>
    <t xml:space="preserve">Bon de commande enregistré envoyé au Client le 20 juin 2025
Bon de commande reçue du client </t>
  </si>
  <si>
    <t xml:space="preserve">Attestation de service fait reçu le 21 juillet 2025
</t>
  </si>
  <si>
    <t>AF022</t>
  </si>
  <si>
    <t>MATIERE/Mise en place d’un bureau de management de projet (PMO) pour l’entreprise MATIERE BENIN</t>
  </si>
  <si>
    <t>384 911 850</t>
  </si>
  <si>
    <t>Démarré le 17/02/2025</t>
  </si>
  <si>
    <t>Contrat Cirex
Contrat Durables service
Contrat Alta sarl
Contrat l’atelier d’ingénierie
Contrat LEGIC Sarl
Contrat 2D Business</t>
  </si>
  <si>
    <t>Avenant portant changement de RIB par SDP
Contrat enregistré et exemplaire envoyé au Client</t>
  </si>
  <si>
    <t>AF21</t>
  </si>
  <si>
    <t>AVENANT N°2</t>
  </si>
  <si>
    <t>DREAM BEACH</t>
  </si>
  <si>
    <t>8 mois</t>
  </si>
  <si>
    <t>le 17/04/2026 version enreégistrée de l'Avenant de continuité des travaux déposée à Dream Beach</t>
  </si>
  <si>
    <t>AVENANT N°1 (lettre de reprise)</t>
  </si>
  <si>
    <t>16 mois</t>
  </si>
  <si>
    <t>HOUNGUE Boniface 
TRIAT Dalila</t>
  </si>
  <si>
    <t>Courrier d’échéance du délai contractuel au 26 mars 2026, déposé le 01/12/2025</t>
  </si>
  <si>
    <t>Courrier ref N°008/GSG/SJ/PDG/SDP/2025 portant reprise des travaux et Point sur la collaboration</t>
  </si>
  <si>
    <t>Cove Beach /Mission DET</t>
  </si>
  <si>
    <t>120 000 000</t>
  </si>
  <si>
    <t>20 mois</t>
  </si>
  <si>
    <t>AF020</t>
  </si>
  <si>
    <t>JULIUS BERGER/ Mise à disposition d’un Contract Manager</t>
  </si>
  <si>
    <t>118 800 000
48 000 000</t>
  </si>
  <si>
    <t>59400000
48000000</t>
  </si>
  <si>
    <t>24 mois
12 mois</t>
  </si>
  <si>
    <t>Démarré 11/11/2024</t>
  </si>
  <si>
    <t>Sam IBRAHIM</t>
  </si>
  <si>
    <t>Révision du montant du contrat effectué et avenant pris
Règlement des factures mensuelles jusqu’en mai 2025</t>
  </si>
  <si>
    <t>AF019</t>
  </si>
  <si>
    <t xml:space="preserve">ADEOTI/ Mission d’assistance pour le passage en comptabilité analytique d’exploitation et coaching du DAF de l’entreprise </t>
  </si>
  <si>
    <t>40 000 000</t>
  </si>
  <si>
    <t>Démarré le 02/12/2024</t>
  </si>
  <si>
    <t>Relation contractuelle à clarifier</t>
  </si>
  <si>
    <t>Contrat AUDIFISC</t>
  </si>
  <si>
    <t>Relance client pour la signature du contrat, effectué par voie téléphonique le 20/08/2025
Relance client pour la signature du contrat</t>
  </si>
  <si>
    <t>En attente de signature du contrat 
Contrat en cours d'exécution (le prestataire relance le  client sans suite pour coopération ) Contrat en voie de suspension</t>
  </si>
  <si>
    <t>Dépôt du contrat physique pour signature le 07/08/2025
Validation du contrat par les parties</t>
  </si>
  <si>
    <t>AF018</t>
  </si>
  <si>
    <t>AVENANT N°1</t>
  </si>
  <si>
    <t>199 470 000</t>
  </si>
  <si>
    <t xml:space="preserve">
ZOCLI Dieudonné
AGBAHOUNDJO Nadia</t>
  </si>
  <si>
    <t>SIRAT/ Mission DET du projet de construction de la prison civile à Ouèdo.</t>
  </si>
  <si>
    <t>21 mois</t>
  </si>
  <si>
    <t>AF017</t>
  </si>
  <si>
    <t>SCI NATIVE</t>
  </si>
  <si>
    <t>NA</t>
  </si>
  <si>
    <t>SCI NATIVE/ Assistance au projet de construction villas natives à Ouidah</t>
  </si>
  <si>
    <t>7 mois</t>
  </si>
  <si>
    <t>Mission achevée et avenant de renouvellement pris</t>
  </si>
  <si>
    <t>AF016</t>
  </si>
  <si>
    <t>AGIRE/ Mission de restructuration et de réorganisation de l’entreprise AGIRE sur une période de 03 mois pour la première partie</t>
  </si>
  <si>
    <t>AGIRE</t>
  </si>
  <si>
    <t>Signature du client</t>
  </si>
  <si>
    <t>Attestation de bonne fin de mission disponible</t>
  </si>
  <si>
    <t>Mission clôturée</t>
  </si>
  <si>
    <t>AF015</t>
  </si>
  <si>
    <t>SIRAT SA/ PHASE 2 Réalisation de la mission de direction de l’exécution des travaux (DET) du projet de construction des cités Administratives et Départementales</t>
  </si>
  <si>
    <t>24 mois y compris phase 1</t>
  </si>
  <si>
    <t>05/07/2024 Attribution de marché</t>
  </si>
  <si>
    <t xml:space="preserve">
AKPO Hospice
DANDJINOU Francite </t>
  </si>
  <si>
    <t xml:space="preserve"> En cours d’exécution
Main levée de caution effectuée</t>
  </si>
  <si>
    <t xml:space="preserve">Main levée sur garantie d'avance de démarrage transmise à banque le 19 février 2026
</t>
  </si>
  <si>
    <t>AF014</t>
  </si>
  <si>
    <t>MATIERE / Mise en place d’un Bureau de Management de Projet (PMO) Elaboration de projet d’exécution</t>
  </si>
  <si>
    <t>418 667 000</t>
  </si>
  <si>
    <t xml:space="preserve"> 07/06/2024</t>
  </si>
  <si>
    <t xml:space="preserve"> </t>
  </si>
  <si>
    <t>Attestation de bonne fin d’exécution reçu le 08 juillet 2025.
Facture d’avance de démarrage envoyée par SDP</t>
  </si>
  <si>
    <t xml:space="preserve">Contrat clôturée </t>
  </si>
  <si>
    <t>AF013</t>
  </si>
  <si>
    <t>SIRAT SA/Réalisation des études APD et l’élaboration des DAO de la partie Ouest du Contournement Nord de Cotonou (CONOCO) y compris le barreau de liaison Ouest au Contournement Nord de Cotonou avec les voies d’accès au Port Autonome de Cotonou et le tronçon Kpota-Akassato</t>
  </si>
  <si>
    <t>antérieur à l'OS</t>
  </si>
  <si>
    <t>YEHOUENOU Victorin 
SOGLO Sébastien
LAWSON Jean Jacques
DONOU Blaise
PISOLEFA Sarl
GEOTEC Afrique
AIZO Camille</t>
  </si>
  <si>
    <t xml:space="preserve">Relance effectuée pour l’attestation le 07/8/2025
Accord de groupement détaillé signé SDP
Rédaction du projet d’accord de groupement par SDP
Contrat signé par le mandataire
Reçu contrat enregistré
</t>
  </si>
  <si>
    <t>Attestation de bonne fin d’exécution reçue le 19/11/2025
 Relance du mandataire pour la délivrance de l’attestation de bonne fin de mission</t>
  </si>
  <si>
    <t>AF012</t>
  </si>
  <si>
    <t>SIRAT SA/ PHASE 1 Réalisation de la mission de direction de l’exécution des travaux (DET) du projet de construction des Cités Administratives et Départementales.</t>
  </si>
  <si>
    <t>24 mois</t>
  </si>
  <si>
    <t>Contrat SNERTP
AKPO Hospice
TAKO Charbel
MARQUES Lionel
AKPOLI Kisito
HOUESSOU Aubénas
HOUNDEKON Saturninx
DANDJINOU Francite</t>
  </si>
  <si>
    <t xml:space="preserve">Courrier de main levée reçue de la SIRAT le 17/02/2026
La SIRAT souhaite proposer un avenant sans incidence financière
Commande des essais géotechniques </t>
  </si>
  <si>
    <t>En cours d’exécution
(Fin des deux sites restantes probable au 31 mars 2026
Avenant possible pour la maison du préfet à Porto)
Main levée de caution effectuée</t>
  </si>
  <si>
    <t>Main levée sur garantie d'avance de démarrage transmise à banque le 19 février 2026
OS de démarrage reçu le 06/05/2024
Facturation débutée en mars 2024</t>
  </si>
  <si>
    <t>AF011</t>
  </si>
  <si>
    <t>SIRAT SA/Contrôle et surveillance des travaux d’aménagement et de bitumages de la route Bohicon Tindji Zakpota -Groupement SETEC SDP BATHYS</t>
  </si>
  <si>
    <t>1 120 900 000</t>
  </si>
  <si>
    <t>19 mois</t>
  </si>
  <si>
    <t xml:space="preserve"> 18/09/2023</t>
  </si>
  <si>
    <t>Courrier de la demande de correction envoyé
le 02/07/2025 
OS à corriger</t>
  </si>
  <si>
    <t>Le 20/06/2025 Reçu OS de prorogation du délai d’exécution (OS erroné)</t>
  </si>
  <si>
    <t>AF010</t>
  </si>
  <si>
    <t>ADEOTI SA/ N°027/06/CJ/PDG/SDP/2023 Mise en place d’un bureau de management de projet (PMO) sur une période de 24 mois.</t>
  </si>
  <si>
    <t>1 287 900 000</t>
  </si>
  <si>
    <t xml:space="preserve"> 19/06/2023</t>
  </si>
  <si>
    <t>Ro and Partners
Kali concept
Cirex ingénierie
Compagnie Inov plus inter
Avicenne consult 2</t>
  </si>
  <si>
    <t>Attestation de bonne fin de mission disponible
Séance de restitution en présence des acteurs de l’entreprise ADEOTI et SDP</t>
  </si>
  <si>
    <t>AF009</t>
  </si>
  <si>
    <t>EGBTP/ N°015/04/CJ/PDG/SDP/2023 
Assistance pour la mise en œuvre du plan de réorganisation et de restructuration de EGBTP</t>
  </si>
  <si>
    <t>EGBTP</t>
  </si>
  <si>
    <t>58 372 881</t>
  </si>
  <si>
    <t>Projet non démarré
(Cause crise de guerre au Niger en 2023)</t>
  </si>
  <si>
    <t>AF008</t>
  </si>
  <si>
    <t>OFMAS/Etude de prix sur les projets Agata Igolo frontière Nigéria et Vakon Avagbodji Aguégué</t>
  </si>
  <si>
    <t>OFMAS</t>
  </si>
  <si>
    <t>8 500 000</t>
  </si>
  <si>
    <t>02 mois</t>
  </si>
  <si>
    <t xml:space="preserve"> 23/03/2023</t>
  </si>
  <si>
    <t>AF007</t>
  </si>
  <si>
    <t>CFAO/AMO en phase conception</t>
  </si>
  <si>
    <t>CFAO</t>
  </si>
  <si>
    <t>20 700 000</t>
  </si>
  <si>
    <t>12 semaines</t>
  </si>
  <si>
    <t xml:space="preserve"> 09/12/2022</t>
  </si>
  <si>
    <t>AF006</t>
  </si>
  <si>
    <t>SCB LA FARGE/ Maîtrise d’œuvre d’exécution</t>
  </si>
  <si>
    <t>SCB LAFARGE</t>
  </si>
  <si>
    <t>3 300 000</t>
  </si>
  <si>
    <t xml:space="preserve"> 07/12/2022</t>
  </si>
  <si>
    <t xml:space="preserve">Mission clôturée    </t>
  </si>
  <si>
    <t>AF005</t>
  </si>
  <si>
    <t>OFMAS/ Restructuration des filières matériels et industries de l’entreprise OFMAS INTERNATIONAL SA</t>
  </si>
  <si>
    <t>29 500 000</t>
  </si>
  <si>
    <t>2,5 mois</t>
  </si>
  <si>
    <t xml:space="preserve"> 04/08/2022</t>
  </si>
  <si>
    <t>AF004</t>
  </si>
  <si>
    <t>EGBTP/ Mission pour le diagnostic de l’organisation et la restructuration de l’entreprise EGBTP</t>
  </si>
  <si>
    <t>25 000 000</t>
  </si>
  <si>
    <t xml:space="preserve"> 03/11/2022</t>
  </si>
  <si>
    <t>NE</t>
  </si>
  <si>
    <t>Attestation de bonne fin disponible</t>
  </si>
  <si>
    <t>AF003</t>
  </si>
  <si>
    <t>SIMAU/Mission de revue et mise à jour du manuel de procédures techniques de la SIMAU</t>
  </si>
  <si>
    <t>SIMAU</t>
  </si>
  <si>
    <t>24 740 000</t>
  </si>
  <si>
    <t xml:space="preserve"> 13/07/2022</t>
  </si>
  <si>
    <t>AF002</t>
  </si>
  <si>
    <t>GTP/ AMO, Organisation et restructuration de l’entreprise GTP</t>
  </si>
  <si>
    <t>GTP</t>
  </si>
  <si>
    <t>15 375 000</t>
  </si>
  <si>
    <t>45 jours</t>
  </si>
  <si>
    <t xml:space="preserve"> 25 avril 2022</t>
  </si>
  <si>
    <t>AF001</t>
  </si>
  <si>
    <t>SIRBA/ Conseil PMO auprès du Directeur général de SIRBA</t>
  </si>
  <si>
    <t>SIRBA</t>
  </si>
  <si>
    <t>90 jours</t>
  </si>
  <si>
    <t xml:space="preserve"> 06/04/2022</t>
  </si>
  <si>
    <t>TOTAL</t>
  </si>
  <si>
    <t xml:space="preserve"> Contrat signé SDP et déposé le 27 avril 2026, Contrat reçu ce 24 avril 2026 pour signature</t>
  </si>
  <si>
    <t xml:space="preserve"> En attente du contrat signé par l'autorité contractante</t>
  </si>
  <si>
    <t>Courrier de relance déposé au sécretariat De la PRMP du MCVT  le 27 avril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</si>
</sst>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[$F CFA-280C]"/>
    <numFmt numFmtId="165" formatCode="d/m/yy;@"/>
  </numFmts>
  <fonts count="15">
    <font>
      <sz val="11"/>
      <color theme="1"/>
      <name val="Aptos Narrow"/>
      <family val="2"/>
      <scheme val="minor"/>
    </font>
    <font>
      <b/>
      <sz val="12"/>
      <color theme="1"/>
      <name val="Garamond"/>
      <family val="1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Vinci Sans"/>
    </font>
    <font>
      <sz val="12"/>
      <color theme="1"/>
      <name val="Arial"/>
      <family val="2"/>
    </font>
    <font>
      <b/>
      <sz val="24"/>
      <color rgb="FF005DA2"/>
      <name val="Century Gothic"/>
      <family val="2"/>
    </font>
    <font>
      <b/>
      <sz val="12"/>
      <color rgb="FFC00000"/>
      <name val="Garamond"/>
      <family val="1"/>
    </font>
    <font>
      <sz val="12"/>
      <color theme="1"/>
      <name val="Garamond"/>
      <family val="1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Garamond"/>
      <family val="1"/>
    </font>
    <font>
      <b/>
      <sz val="11"/>
      <color rgb="FFC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165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7" fillId="0" borderId="6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 indent="2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2" xfId="0" applyNumberFormat="1" applyFont="1" applyBorder="1" applyAlignment="1">
      <alignment horizontal="right" vertical="center" wrapText="1" indent="2"/>
    </xf>
    <xf numFmtId="3" fontId="10" fillId="0" borderId="3" xfId="0" applyNumberFormat="1" applyFont="1" applyBorder="1" applyAlignment="1">
      <alignment horizontal="right" vertical="center" wrapText="1" indent="2"/>
    </xf>
    <xf numFmtId="0" fontId="10" fillId="0" borderId="29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right" vertical="center" wrapText="1" indent="2"/>
    </xf>
    <xf numFmtId="3" fontId="10" fillId="0" borderId="1" xfId="0" applyNumberFormat="1" applyFont="1" applyBorder="1" applyAlignment="1">
      <alignment horizontal="right" vertical="center" wrapText="1" indent="2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3" fontId="10" fillId="0" borderId="46" xfId="0" applyNumberFormat="1" applyFont="1" applyBorder="1" applyAlignment="1">
      <alignment horizontal="right" vertical="center" wrapText="1" indent="2"/>
    </xf>
    <xf numFmtId="3" fontId="10" fillId="0" borderId="10" xfId="0" applyNumberFormat="1" applyFont="1" applyBorder="1" applyAlignment="1">
      <alignment horizontal="right" vertical="center" wrapText="1" indent="2"/>
    </xf>
    <xf numFmtId="0" fontId="10" fillId="0" borderId="14" xfId="0" applyFont="1" applyBorder="1" applyAlignment="1">
      <alignment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3" fontId="9" fillId="0" borderId="48" xfId="0" applyNumberFormat="1" applyFont="1" applyBorder="1" applyAlignment="1">
      <alignment horizontal="right" vertical="center" wrapText="1" indent="2"/>
    </xf>
    <xf numFmtId="0" fontId="9" fillId="0" borderId="51" xfId="0" applyFont="1" applyBorder="1" applyAlignment="1">
      <alignment vertical="center" wrapText="1"/>
    </xf>
    <xf numFmtId="0" fontId="9" fillId="0" borderId="52" xfId="0" applyFont="1" applyBorder="1" applyAlignment="1">
      <alignment vertical="center" wrapText="1"/>
    </xf>
    <xf numFmtId="3" fontId="9" fillId="0" borderId="51" xfId="0" applyNumberFormat="1" applyFont="1" applyBorder="1" applyAlignment="1">
      <alignment horizontal="right" vertical="center" wrapText="1" indent="2"/>
    </xf>
    <xf numFmtId="0" fontId="9" fillId="0" borderId="1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47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10" fillId="0" borderId="37" xfId="0" applyNumberFormat="1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46" xfId="0" applyNumberFormat="1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4" fontId="10" fillId="0" borderId="47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4" fontId="10" fillId="0" borderId="29" xfId="0" applyNumberFormat="1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right" vertical="center" wrapText="1" indent="2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/>
    </xf>
    <xf numFmtId="3" fontId="10" fillId="2" borderId="5" xfId="0" applyNumberFormat="1" applyFont="1" applyFill="1" applyBorder="1" applyAlignment="1">
      <alignment horizontal="right" vertical="center" wrapText="1" indent="2"/>
    </xf>
    <xf numFmtId="3" fontId="10" fillId="2" borderId="1" xfId="0" applyNumberFormat="1" applyFont="1" applyFill="1" applyBorder="1" applyAlignment="1">
      <alignment horizontal="right" vertical="center" wrapText="1" indent="2"/>
    </xf>
    <xf numFmtId="0" fontId="10" fillId="2" borderId="6" xfId="0" applyFont="1" applyFill="1" applyBorder="1" applyAlignment="1">
      <alignment horizontal="center" vertical="center" wrapText="1"/>
    </xf>
    <xf numFmtId="14" fontId="10" fillId="2" borderId="13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10" fillId="2" borderId="16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4" fontId="12" fillId="2" borderId="57" xfId="0" applyNumberFormat="1" applyFont="1" applyFill="1" applyBorder="1" applyAlignment="1">
      <alignment horizontal="center" vertical="center" wrapText="1"/>
    </xf>
    <xf numFmtId="14" fontId="13" fillId="0" borderId="29" xfId="0" applyNumberFormat="1" applyFont="1" applyBorder="1" applyAlignment="1">
      <alignment horizontal="center" vertical="center" wrapText="1"/>
    </xf>
    <xf numFmtId="14" fontId="10" fillId="4" borderId="3" xfId="0" applyNumberFormat="1" applyFont="1" applyFill="1" applyBorder="1" applyAlignment="1">
      <alignment horizontal="center" vertical="center" wrapText="1"/>
    </xf>
    <xf numFmtId="14" fontId="10" fillId="2" borderId="14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center" vertical="center" wrapText="1"/>
    </xf>
    <xf numFmtId="14" fontId="10" fillId="4" borderId="10" xfId="0" applyNumberFormat="1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4" borderId="6" xfId="0" applyFont="1" applyFill="1" applyBorder="1" applyAlignment="1">
      <alignment vertical="center" wrapText="1"/>
    </xf>
    <xf numFmtId="14" fontId="10" fillId="7" borderId="10" xfId="0" applyNumberFormat="1" applyFont="1" applyFill="1" applyBorder="1" applyAlignment="1">
      <alignment horizontal="center" vertical="center" wrapText="1"/>
    </xf>
    <xf numFmtId="14" fontId="10" fillId="7" borderId="16" xfId="0" applyNumberFormat="1" applyFont="1" applyFill="1" applyBorder="1" applyAlignment="1">
      <alignment horizontal="center" vertical="center" wrapText="1"/>
    </xf>
    <xf numFmtId="14" fontId="10" fillId="7" borderId="13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3" fontId="10" fillId="0" borderId="46" xfId="0" applyNumberFormat="1" applyFont="1" applyBorder="1" applyAlignment="1">
      <alignment horizontal="center" vertical="center" wrapText="1"/>
    </xf>
    <xf numFmtId="3" fontId="10" fillId="0" borderId="54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3" xfId="0" applyFont="1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005D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758079</xdr:colOff>
      <xdr:row>1</xdr:row>
      <xdr:rowOff>99632</xdr:rowOff>
    </xdr:from>
    <xdr:to>
      <xdr:col>1</xdr:col>
      <xdr:colOff>1795537</xdr:colOff>
      <xdr:row>4</xdr:row>
      <xdr:rowOff>484908</xdr:rowOff>
    </xdr:to>
    <xdr:pic>
      <xdr:nvPicPr>
        <xdr:cNvPr id="4" name="Image 3" descr="Cabinet d'ingénierie et management de projet | SDP">
          <a:extLst>
            <a:ext uri="{FF2B5EF4-FFF2-40B4-BE49-F238E27FC236}">
              <a16:creationId xmlns:a16="http://schemas.microsoft.com/office/drawing/2014/main" id="{F64B5F9F-79FF-4D9F-839B-67059DF7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79" y="307450"/>
          <a:ext cx="1799458" cy="1008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7CCF-0AAE-46F3-8BBA-7B961EAE878A}">
  <dimension ref="B1:T27"/>
  <sheetViews>
    <sheetView workbookViewId="0">
      <selection activeCell="B3" sqref="B3:R4"/>
    </sheetView>
  </sheetViews>
  <sheetFormatPr baseColWidth="10" defaultColWidth="11.42578125" defaultRowHeight="15"/>
  <cols>
    <col min="1" max="1" width="3.5703125" customWidth="1"/>
    <col min="3" max="3" width="18.5703125" customWidth="1"/>
    <col min="4" max="4" width="15" customWidth="1"/>
    <col min="5" max="5" width="16.85546875" customWidth="1"/>
    <col min="6" max="6" width="15.140625" customWidth="1"/>
    <col min="7" max="7" width="14.7109375" customWidth="1"/>
    <col min="8" max="8" width="12.7109375" customWidth="1"/>
    <col min="9" max="9" width="12.5703125" customWidth="1"/>
    <col min="10" max="10" width="11.42578125" customWidth="1"/>
    <col min="15" max="15" width="12.28515625" customWidth="1"/>
    <col min="16" max="16" width="9.85546875" customWidth="1"/>
    <col min="17" max="17" width="12.5703125" customWidth="1"/>
    <col min="18" max="18" width="23.140625" customWidth="1"/>
  </cols>
  <sheetData>
    <row r="1" spans="2:20" ht="15.75">
      <c r="B1" s="2" t="s">
        <v>0</v>
      </c>
    </row>
    <row r="3" spans="2:20">
      <c r="B3" s="116" t="s">
        <v>1</v>
      </c>
      <c r="C3" s="116" t="s">
        <v>2</v>
      </c>
      <c r="D3" s="116" t="s">
        <v>3</v>
      </c>
      <c r="E3" s="113" t="s">
        <v>4</v>
      </c>
      <c r="F3" s="115"/>
      <c r="G3" s="116" t="s">
        <v>5</v>
      </c>
      <c r="H3" s="113" t="s">
        <v>6</v>
      </c>
      <c r="I3" s="114"/>
      <c r="J3" s="114"/>
      <c r="K3" s="115"/>
      <c r="L3" s="113" t="s">
        <v>7</v>
      </c>
      <c r="M3" s="114"/>
      <c r="N3" s="115"/>
      <c r="O3" s="116" t="s">
        <v>8</v>
      </c>
      <c r="P3" s="113" t="s">
        <v>9</v>
      </c>
      <c r="Q3" s="115"/>
      <c r="R3" s="116" t="s">
        <v>10</v>
      </c>
      <c r="S3" s="3"/>
      <c r="T3" s="3"/>
    </row>
    <row r="4" spans="2:20" ht="45">
      <c r="B4" s="118"/>
      <c r="C4" s="118"/>
      <c r="D4" s="118"/>
      <c r="E4" s="4" t="s">
        <v>7</v>
      </c>
      <c r="F4" s="4" t="s">
        <v>11</v>
      </c>
      <c r="G4" s="118"/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117"/>
      <c r="P4" s="4" t="s">
        <v>19</v>
      </c>
      <c r="Q4" s="4" t="s">
        <v>20</v>
      </c>
      <c r="R4" s="118"/>
    </row>
    <row r="5" spans="2:20">
      <c r="B5" s="119" t="s">
        <v>21</v>
      </c>
      <c r="C5" s="5" t="s">
        <v>22</v>
      </c>
      <c r="D5" s="119" t="s">
        <v>22</v>
      </c>
      <c r="E5" s="6">
        <v>9600000</v>
      </c>
      <c r="F5" s="6">
        <v>9600000</v>
      </c>
      <c r="G5" s="7">
        <v>6</v>
      </c>
      <c r="H5" s="5"/>
      <c r="I5" s="5"/>
      <c r="J5" s="5"/>
      <c r="K5" s="5"/>
      <c r="L5" s="5"/>
      <c r="M5" s="8">
        <v>45831</v>
      </c>
      <c r="N5" s="5"/>
      <c r="O5" s="5"/>
      <c r="P5" s="5"/>
      <c r="Q5" s="5"/>
      <c r="R5" s="5"/>
    </row>
    <row r="6" spans="2:20">
      <c r="B6" s="120"/>
      <c r="C6" s="5" t="s">
        <v>23</v>
      </c>
      <c r="D6" s="120"/>
      <c r="E6" s="6">
        <v>6400000</v>
      </c>
      <c r="F6" s="6">
        <v>6400000</v>
      </c>
      <c r="G6" s="7">
        <v>4</v>
      </c>
      <c r="H6" s="5"/>
      <c r="I6" s="5"/>
      <c r="J6" s="9">
        <v>45992</v>
      </c>
      <c r="K6" s="9">
        <v>46112</v>
      </c>
      <c r="L6" s="10">
        <v>46051</v>
      </c>
      <c r="M6" s="10">
        <v>46065</v>
      </c>
      <c r="N6" s="7"/>
      <c r="O6" s="5"/>
      <c r="P6" s="5"/>
      <c r="Q6" s="5"/>
      <c r="R6" s="5"/>
    </row>
    <row r="7" spans="2:20">
      <c r="B7" s="5"/>
      <c r="C7" s="5"/>
      <c r="D7" s="5"/>
      <c r="E7" s="6"/>
      <c r="F7" s="6"/>
      <c r="G7" s="7"/>
      <c r="H7" s="5"/>
      <c r="I7" s="5"/>
      <c r="J7" s="9"/>
      <c r="K7" s="9"/>
      <c r="L7" s="7"/>
      <c r="M7" s="7"/>
      <c r="N7" s="7"/>
      <c r="O7" s="5"/>
      <c r="P7" s="5"/>
      <c r="Q7" s="5"/>
      <c r="R7" s="5"/>
    </row>
    <row r="8" spans="2:20">
      <c r="B8" s="5"/>
      <c r="C8" s="5"/>
      <c r="D8" s="5"/>
      <c r="E8" s="6"/>
      <c r="F8" s="6"/>
      <c r="G8" s="7"/>
      <c r="H8" s="5"/>
      <c r="I8" s="5"/>
      <c r="J8" s="9"/>
      <c r="K8" s="9"/>
      <c r="L8" s="7"/>
      <c r="M8" s="7"/>
      <c r="N8" s="7"/>
      <c r="O8" s="5"/>
      <c r="P8" s="5"/>
      <c r="Q8" s="5"/>
      <c r="R8" s="5"/>
    </row>
    <row r="9" spans="2:20">
      <c r="B9" s="5"/>
      <c r="C9" s="5"/>
      <c r="D9" s="5"/>
      <c r="E9" s="6">
        <f>SUBTOTAL(9,Feuil1!E5:E8)</f>
        <v>16000000</v>
      </c>
      <c r="F9" s="6"/>
      <c r="G9" s="7"/>
      <c r="H9" s="5"/>
      <c r="I9" s="5"/>
      <c r="J9" s="9"/>
      <c r="K9" s="9"/>
      <c r="L9" s="7"/>
      <c r="M9" s="7"/>
      <c r="N9" s="7"/>
      <c r="O9" s="5"/>
      <c r="P9" s="5"/>
      <c r="Q9" s="5"/>
      <c r="R9" s="5"/>
    </row>
    <row r="10" spans="2:20">
      <c r="E10" s="11"/>
      <c r="F10" s="11"/>
      <c r="G10" s="1"/>
      <c r="H10" s="12"/>
      <c r="I10" s="12"/>
      <c r="L10" s="1"/>
      <c r="M10" s="1"/>
      <c r="N10" s="1"/>
    </row>
    <row r="11" spans="2:20">
      <c r="E11" s="11"/>
      <c r="F11" s="11"/>
      <c r="G11" s="1"/>
      <c r="H11" s="12"/>
      <c r="I11" s="12"/>
      <c r="L11" s="1"/>
      <c r="M11" s="1"/>
      <c r="N11" s="1"/>
    </row>
    <row r="12" spans="2:20">
      <c r="E12" s="11"/>
      <c r="F12" s="11"/>
      <c r="G12" s="1"/>
      <c r="H12" s="12"/>
      <c r="I12" s="12"/>
      <c r="L12" s="1"/>
      <c r="M12" s="1"/>
      <c r="N12" s="1"/>
    </row>
    <row r="13" spans="2:20">
      <c r="E13" s="11"/>
      <c r="F13" s="11"/>
      <c r="G13" s="1"/>
      <c r="H13" s="12"/>
      <c r="I13" s="12"/>
      <c r="L13" s="1"/>
      <c r="M13" s="1"/>
      <c r="N13" s="1"/>
    </row>
    <row r="14" spans="2:20">
      <c r="E14" s="11"/>
      <c r="F14" s="11"/>
      <c r="G14" s="1"/>
      <c r="H14" s="12"/>
      <c r="I14" s="12"/>
      <c r="L14" s="1"/>
      <c r="M14" s="1"/>
      <c r="N14" s="1"/>
    </row>
    <row r="15" spans="2:20">
      <c r="E15" s="11"/>
      <c r="F15" s="11"/>
      <c r="G15" s="1"/>
      <c r="H15" s="12"/>
      <c r="I15" s="12"/>
      <c r="L15" s="1"/>
      <c r="M15" s="1"/>
      <c r="N15" s="1"/>
    </row>
    <row r="16" spans="2:20">
      <c r="E16" s="11"/>
      <c r="F16" s="11"/>
      <c r="G16" s="1"/>
      <c r="H16" s="12"/>
      <c r="I16" s="12"/>
      <c r="L16" s="1"/>
      <c r="M16" s="1"/>
      <c r="N16" s="1"/>
    </row>
    <row r="17" spans="5:14">
      <c r="E17" s="11"/>
      <c r="F17" s="11"/>
      <c r="G17" s="1"/>
      <c r="H17" s="12"/>
      <c r="I17" s="12"/>
      <c r="L17" s="1"/>
      <c r="M17" s="1"/>
      <c r="N17" s="1"/>
    </row>
    <row r="18" spans="5:14">
      <c r="E18" s="11"/>
      <c r="F18" s="11"/>
      <c r="G18" s="1"/>
      <c r="H18" s="12"/>
      <c r="I18" s="12"/>
      <c r="L18" s="1"/>
      <c r="M18" s="1"/>
      <c r="N18" s="1"/>
    </row>
    <row r="19" spans="5:14">
      <c r="E19" s="11"/>
      <c r="F19" s="11"/>
      <c r="G19" s="1"/>
      <c r="H19" s="12"/>
      <c r="I19" s="12"/>
      <c r="L19" s="1"/>
      <c r="M19" s="1"/>
      <c r="N19" s="1"/>
    </row>
    <row r="20" spans="5:14">
      <c r="E20" s="11"/>
      <c r="F20" s="11"/>
      <c r="G20" s="1"/>
      <c r="H20" s="12"/>
      <c r="I20" s="12"/>
      <c r="L20" s="1"/>
      <c r="M20" s="1"/>
      <c r="N20" s="1"/>
    </row>
    <row r="21" spans="5:14">
      <c r="E21" s="11"/>
      <c r="F21" s="11"/>
      <c r="G21" s="1"/>
      <c r="H21" s="12"/>
      <c r="I21" s="12"/>
      <c r="L21" s="1"/>
      <c r="M21" s="1"/>
      <c r="N21" s="1"/>
    </row>
    <row r="22" spans="5:14">
      <c r="E22" s="11"/>
      <c r="F22" s="11"/>
      <c r="H22" s="12"/>
      <c r="I22" s="12"/>
      <c r="L22" s="1"/>
      <c r="M22" s="1"/>
      <c r="N22" s="1"/>
    </row>
    <row r="23" spans="5:14">
      <c r="E23" s="11"/>
      <c r="F23" s="11"/>
      <c r="H23" s="12"/>
      <c r="I23" s="12"/>
      <c r="L23" s="1"/>
      <c r="M23" s="1"/>
      <c r="N23" s="1"/>
    </row>
    <row r="24" spans="5:14">
      <c r="E24" s="11"/>
      <c r="F24" s="11"/>
      <c r="L24" s="1"/>
      <c r="M24" s="1"/>
      <c r="N24" s="1"/>
    </row>
    <row r="25" spans="5:14">
      <c r="E25" s="11"/>
      <c r="F25" s="11"/>
      <c r="L25" s="1"/>
      <c r="M25" s="1"/>
      <c r="N25" s="1"/>
    </row>
    <row r="26" spans="5:14">
      <c r="E26" s="11"/>
      <c r="F26" s="11"/>
      <c r="L26" s="1"/>
      <c r="M26" s="1"/>
      <c r="N26" s="1"/>
    </row>
    <row r="27" spans="5:14">
      <c r="E27" s="11"/>
      <c r="F27" s="11"/>
    </row>
  </sheetData>
  <mergeCells count="12">
    <mergeCell ref="L3:N3"/>
    <mergeCell ref="O3:O4"/>
    <mergeCell ref="P3:Q3"/>
    <mergeCell ref="R3:R4"/>
    <mergeCell ref="B5:B6"/>
    <mergeCell ref="D5:D6"/>
    <mergeCell ref="B3:B4"/>
    <mergeCell ref="C3:C4"/>
    <mergeCell ref="D3:D4"/>
    <mergeCell ref="E3:F3"/>
    <mergeCell ref="G3:G4"/>
    <mergeCell ref="H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80EB-99C8-4828-8E67-3B25A51AF31E}">
  <sheetPr>
    <pageSetUpPr fitToPage="1"/>
  </sheetPr>
  <dimension ref="A1:R75"/>
  <sheetViews>
    <sheetView showGridLines="0" tabSelected="1" zoomScale="73" zoomScaleNormal="73" workbookViewId="0">
      <pane xSplit="3" ySplit="10" topLeftCell="G14" activePane="bottomRight" state="frozen"/>
      <selection pane="topRight" activeCell="D1" sqref="D1"/>
      <selection pane="bottomLeft" activeCell="A11" sqref="A11"/>
      <selection pane="bottomRight" activeCell="B21" sqref="B21"/>
    </sheetView>
  </sheetViews>
  <sheetFormatPr baseColWidth="10" defaultColWidth="11.42578125" defaultRowHeight="15.75"/>
  <cols>
    <col min="1" max="1" width="11.42578125" style="18"/>
    <col min="2" max="2" width="39.7109375" style="15" customWidth="1"/>
    <col min="3" max="3" width="22" style="14" customWidth="1"/>
    <col min="4" max="4" width="19.85546875" style="14" customWidth="1"/>
    <col min="5" max="5" width="18" style="14" customWidth="1"/>
    <col min="6" max="6" width="16.7109375" style="14" customWidth="1"/>
    <col min="7" max="11" width="16" style="59" customWidth="1"/>
    <col min="12" max="12" width="19.7109375" style="59" customWidth="1"/>
    <col min="13" max="13" width="23" style="59" customWidth="1"/>
    <col min="14" max="14" width="17.85546875" style="59" customWidth="1"/>
    <col min="15" max="15" width="26.28515625" style="14" customWidth="1"/>
    <col min="16" max="16" width="38.42578125" style="59" customWidth="1"/>
    <col min="17" max="17" width="31.140625" style="14" customWidth="1"/>
    <col min="18" max="18" width="46" style="14" customWidth="1"/>
    <col min="19" max="16384" width="11.42578125" style="15"/>
  </cols>
  <sheetData>
    <row r="1" spans="1:18" ht="16.5" thickBot="1"/>
    <row r="2" spans="1:18">
      <c r="A2" s="136"/>
      <c r="B2" s="139"/>
      <c r="C2" s="142" t="s">
        <v>24</v>
      </c>
      <c r="D2" s="143"/>
      <c r="E2" s="143"/>
      <c r="F2" s="143"/>
      <c r="G2" s="143"/>
      <c r="H2" s="143"/>
      <c r="I2" s="143"/>
      <c r="J2" s="144"/>
      <c r="K2" s="13" t="s">
        <v>25</v>
      </c>
    </row>
    <row r="3" spans="1:18">
      <c r="A3" s="137"/>
      <c r="B3" s="140"/>
      <c r="C3" s="145"/>
      <c r="D3" s="146"/>
      <c r="E3" s="146"/>
      <c r="F3" s="146"/>
      <c r="G3" s="146"/>
      <c r="H3" s="146"/>
      <c r="I3" s="146"/>
      <c r="J3" s="147"/>
      <c r="K3" s="66"/>
    </row>
    <row r="4" spans="1:18">
      <c r="A4" s="137"/>
      <c r="B4" s="140"/>
      <c r="C4" s="148"/>
      <c r="D4" s="149"/>
      <c r="E4" s="149"/>
      <c r="F4" s="149"/>
      <c r="G4" s="149"/>
      <c r="H4" s="149"/>
      <c r="I4" s="149"/>
      <c r="J4" s="150"/>
      <c r="K4" s="16">
        <v>46090</v>
      </c>
    </row>
    <row r="5" spans="1:18" ht="45.75" customHeight="1" thickBot="1">
      <c r="A5" s="138"/>
      <c r="B5" s="141"/>
      <c r="C5" s="151" t="s">
        <v>26</v>
      </c>
      <c r="D5" s="152"/>
      <c r="E5" s="152"/>
      <c r="F5" s="152"/>
      <c r="G5" s="152"/>
      <c r="H5" s="152"/>
      <c r="I5" s="152"/>
      <c r="J5" s="153"/>
      <c r="K5" s="67"/>
    </row>
    <row r="6" spans="1:18" ht="16.5" thickBot="1"/>
    <row r="7" spans="1:18" ht="40.5" customHeight="1" thickTop="1" thickBot="1">
      <c r="A7" s="154" t="s">
        <v>27</v>
      </c>
      <c r="B7" s="155"/>
      <c r="C7" s="155"/>
      <c r="D7" s="155"/>
      <c r="E7" s="155"/>
      <c r="F7" s="155"/>
      <c r="G7" s="155"/>
      <c r="H7" s="155"/>
      <c r="I7" s="155"/>
      <c r="J7" s="155"/>
      <c r="K7" s="156"/>
      <c r="M7" s="97">
        <v>46139</v>
      </c>
    </row>
    <row r="8" spans="1:18" ht="16.5" thickBot="1"/>
    <row r="9" spans="1:18" ht="30" customHeight="1">
      <c r="A9" s="166" t="s">
        <v>1</v>
      </c>
      <c r="B9" s="133" t="s">
        <v>2</v>
      </c>
      <c r="C9" s="169" t="s">
        <v>3</v>
      </c>
      <c r="D9" s="158" t="s">
        <v>4</v>
      </c>
      <c r="E9" s="171"/>
      <c r="F9" s="127" t="s">
        <v>28</v>
      </c>
      <c r="G9" s="129" t="s">
        <v>6</v>
      </c>
      <c r="H9" s="129"/>
      <c r="I9" s="129"/>
      <c r="J9" s="129"/>
      <c r="K9" s="129"/>
      <c r="L9" s="158" t="s">
        <v>7</v>
      </c>
      <c r="M9" s="129"/>
      <c r="N9" s="159"/>
      <c r="O9" s="160" t="s">
        <v>29</v>
      </c>
      <c r="P9" s="133" t="s">
        <v>30</v>
      </c>
      <c r="Q9" s="127" t="s">
        <v>31</v>
      </c>
      <c r="R9" s="130" t="s">
        <v>32</v>
      </c>
    </row>
    <row r="10" spans="1:18" ht="48" thickBot="1">
      <c r="A10" s="167"/>
      <c r="B10" s="168"/>
      <c r="C10" s="170"/>
      <c r="D10" s="19" t="s">
        <v>7</v>
      </c>
      <c r="E10" s="20" t="s">
        <v>11</v>
      </c>
      <c r="F10" s="128"/>
      <c r="G10" s="21" t="s">
        <v>12</v>
      </c>
      <c r="H10" s="21" t="s">
        <v>33</v>
      </c>
      <c r="I10" s="20" t="s">
        <v>13</v>
      </c>
      <c r="J10" s="20" t="s">
        <v>34</v>
      </c>
      <c r="K10" s="22" t="s">
        <v>35</v>
      </c>
      <c r="L10" s="19" t="s">
        <v>16</v>
      </c>
      <c r="M10" s="20" t="s">
        <v>17</v>
      </c>
      <c r="N10" s="23" t="s">
        <v>18</v>
      </c>
      <c r="O10" s="161"/>
      <c r="P10" s="134"/>
      <c r="Q10" s="132"/>
      <c r="R10" s="131"/>
    </row>
    <row r="11" spans="1:18" ht="74.25" customHeight="1" thickBot="1">
      <c r="A11" s="24"/>
      <c r="B11" s="25"/>
      <c r="C11" s="56"/>
      <c r="D11" s="26"/>
      <c r="E11" s="27"/>
      <c r="F11" s="49"/>
      <c r="G11" s="79"/>
      <c r="H11" s="98"/>
      <c r="I11" s="61"/>
      <c r="J11" s="61"/>
      <c r="K11" s="68"/>
      <c r="L11" s="72"/>
      <c r="M11" s="61"/>
      <c r="N11" s="75"/>
      <c r="O11" s="28"/>
      <c r="P11" s="96"/>
      <c r="Q11" s="29"/>
      <c r="R11" s="102"/>
    </row>
    <row r="12" spans="1:18" ht="74.25" customHeight="1" thickBot="1">
      <c r="A12" s="24"/>
      <c r="B12" s="25"/>
      <c r="C12" s="56"/>
      <c r="D12" s="26"/>
      <c r="E12" s="27"/>
      <c r="F12" s="49"/>
      <c r="G12" s="79"/>
      <c r="H12" s="98"/>
      <c r="I12" s="61"/>
      <c r="J12" s="61"/>
      <c r="K12" s="68"/>
      <c r="L12" s="72"/>
      <c r="M12" s="61"/>
      <c r="N12" s="75"/>
      <c r="O12" s="28"/>
      <c r="P12" s="96"/>
      <c r="Q12" s="29"/>
      <c r="R12" s="102"/>
    </row>
    <row r="13" spans="1:18" ht="74.25" customHeight="1" thickBot="1">
      <c r="A13" s="24" t="s">
        <v>36</v>
      </c>
      <c r="B13" s="25" t="s">
        <v>37</v>
      </c>
      <c r="C13" s="56" t="s">
        <v>38</v>
      </c>
      <c r="D13" s="26">
        <v>10000000</v>
      </c>
      <c r="E13" s="27">
        <v>10000000</v>
      </c>
      <c r="F13" s="49" t="s">
        <v>39</v>
      </c>
      <c r="G13" s="79"/>
      <c r="H13" s="98"/>
      <c r="I13" s="61"/>
      <c r="J13" s="61"/>
      <c r="K13" s="68"/>
      <c r="L13" s="72"/>
      <c r="M13" s="61">
        <v>46125</v>
      </c>
      <c r="N13" s="75"/>
      <c r="O13" s="28" t="s">
        <v>40</v>
      </c>
      <c r="P13" s="96" t="s">
        <v>41</v>
      </c>
      <c r="Q13" s="29" t="s">
        <v>42</v>
      </c>
      <c r="R13" s="102"/>
    </row>
    <row r="14" spans="1:18" ht="74.25" customHeight="1">
      <c r="A14" s="24" t="s">
        <v>43</v>
      </c>
      <c r="B14" s="25" t="s">
        <v>44</v>
      </c>
      <c r="C14" s="56" t="s">
        <v>45</v>
      </c>
      <c r="D14" s="26">
        <v>230515254</v>
      </c>
      <c r="E14" s="27">
        <v>230515254</v>
      </c>
      <c r="F14" s="49" t="s">
        <v>46</v>
      </c>
      <c r="G14" s="79"/>
      <c r="H14" s="98" t="s">
        <v>47</v>
      </c>
      <c r="I14" s="61"/>
      <c r="J14" s="61"/>
      <c r="K14" s="68"/>
      <c r="L14" s="72">
        <v>46136</v>
      </c>
      <c r="M14" s="61"/>
      <c r="N14" s="75"/>
      <c r="O14" s="28"/>
      <c r="P14" s="96" t="s">
        <v>48</v>
      </c>
      <c r="Q14" s="29" t="s">
        <v>372</v>
      </c>
      <c r="R14" s="102" t="s">
        <v>371</v>
      </c>
    </row>
    <row r="15" spans="1:18" ht="47.25">
      <c r="A15" s="32" t="s">
        <v>49</v>
      </c>
      <c r="B15" s="31" t="s">
        <v>50</v>
      </c>
      <c r="C15" s="57" t="s">
        <v>51</v>
      </c>
      <c r="D15" s="33" t="s">
        <v>52</v>
      </c>
      <c r="E15" s="34">
        <v>8000000</v>
      </c>
      <c r="F15" s="50"/>
      <c r="G15" s="64"/>
      <c r="H15" s="64"/>
      <c r="I15" s="62"/>
      <c r="J15" s="62"/>
      <c r="K15" s="69" t="s">
        <v>53</v>
      </c>
      <c r="L15" s="73"/>
      <c r="M15" s="62"/>
      <c r="N15" s="76"/>
      <c r="O15" s="30"/>
      <c r="P15" s="31" t="s">
        <v>54</v>
      </c>
      <c r="Q15" s="35" t="s">
        <v>55</v>
      </c>
      <c r="R15" s="30" t="s">
        <v>56</v>
      </c>
    </row>
    <row r="16" spans="1:18" ht="16.5" thickBot="1">
      <c r="A16" s="82" t="s">
        <v>57</v>
      </c>
      <c r="B16" s="83"/>
      <c r="C16" s="84"/>
      <c r="D16" s="85"/>
      <c r="E16" s="86"/>
      <c r="F16" s="87"/>
      <c r="G16" s="88"/>
      <c r="H16" s="100"/>
      <c r="I16" s="89"/>
      <c r="J16" s="88"/>
      <c r="K16" s="90"/>
      <c r="L16" s="91"/>
      <c r="M16" s="89"/>
      <c r="N16" s="92"/>
      <c r="O16" s="93"/>
      <c r="P16" s="83"/>
      <c r="Q16" s="94"/>
      <c r="R16" s="93"/>
    </row>
    <row r="17" spans="1:18" ht="63">
      <c r="A17" s="32" t="s">
        <v>58</v>
      </c>
      <c r="B17" s="31" t="s">
        <v>59</v>
      </c>
      <c r="C17" s="57" t="s">
        <v>60</v>
      </c>
      <c r="D17" s="33">
        <f>(127118644)*2</f>
        <v>254237288</v>
      </c>
      <c r="E17" s="34"/>
      <c r="F17" s="50" t="s">
        <v>61</v>
      </c>
      <c r="G17" s="64"/>
      <c r="H17" s="101" t="s">
        <v>62</v>
      </c>
      <c r="I17" s="62"/>
      <c r="J17" s="64"/>
      <c r="K17" s="69"/>
      <c r="L17" s="73"/>
      <c r="M17" s="99" t="s">
        <v>373</v>
      </c>
      <c r="N17" s="76"/>
      <c r="O17" s="30"/>
      <c r="P17" s="31"/>
      <c r="Q17" s="35"/>
      <c r="R17" s="30"/>
    </row>
    <row r="18" spans="1:18" ht="21.75" customHeight="1">
      <c r="A18" s="82" t="s">
        <v>63</v>
      </c>
      <c r="B18" s="83"/>
      <c r="C18" s="84"/>
      <c r="D18" s="85"/>
      <c r="E18" s="86"/>
      <c r="F18" s="87"/>
      <c r="G18" s="88"/>
      <c r="H18" s="88"/>
      <c r="I18" s="89"/>
      <c r="J18" s="88"/>
      <c r="K18" s="90"/>
      <c r="L18" s="91"/>
      <c r="M18" s="105"/>
      <c r="N18" s="92"/>
      <c r="O18" s="93"/>
      <c r="P18" s="83"/>
      <c r="Q18" s="94"/>
      <c r="R18" s="93"/>
    </row>
    <row r="19" spans="1:18" ht="91.5" customHeight="1">
      <c r="A19" s="32" t="s">
        <v>64</v>
      </c>
      <c r="B19" s="31" t="s">
        <v>65</v>
      </c>
      <c r="C19" s="57" t="s">
        <v>66</v>
      </c>
      <c r="D19" s="33" t="s">
        <v>67</v>
      </c>
      <c r="E19" s="34">
        <v>52900000</v>
      </c>
      <c r="F19" s="50" t="s">
        <v>68</v>
      </c>
      <c r="G19" s="64"/>
      <c r="H19" s="101" t="s">
        <v>69</v>
      </c>
      <c r="I19" s="62">
        <v>46069</v>
      </c>
      <c r="J19" s="112"/>
      <c r="K19" s="111"/>
      <c r="L19" s="73">
        <v>46132</v>
      </c>
      <c r="M19" s="110"/>
      <c r="N19" s="76"/>
      <c r="O19" s="30"/>
      <c r="P19" s="31" t="s">
        <v>70</v>
      </c>
      <c r="Q19" s="108" t="s">
        <v>71</v>
      </c>
      <c r="R19" s="30"/>
    </row>
    <row r="20" spans="1:18" ht="63">
      <c r="A20" s="32" t="s">
        <v>72</v>
      </c>
      <c r="B20" s="31" t="s">
        <v>73</v>
      </c>
      <c r="C20" s="57" t="s">
        <v>74</v>
      </c>
      <c r="D20" s="33" t="s">
        <v>75</v>
      </c>
      <c r="E20" s="34">
        <v>100000000</v>
      </c>
      <c r="F20" s="50" t="s">
        <v>76</v>
      </c>
      <c r="G20" s="64"/>
      <c r="H20" s="64"/>
      <c r="I20" s="62"/>
      <c r="J20" s="64">
        <v>46031</v>
      </c>
      <c r="K20" s="69">
        <v>46150</v>
      </c>
      <c r="L20" s="73" t="s">
        <v>77</v>
      </c>
      <c r="M20" s="62" t="s">
        <v>78</v>
      </c>
      <c r="N20" s="76"/>
      <c r="O20" s="30"/>
      <c r="P20" s="31"/>
      <c r="Q20" s="35"/>
      <c r="R20" s="30" t="s">
        <v>79</v>
      </c>
    </row>
    <row r="21" spans="1:18" ht="31.5">
      <c r="A21" s="32" t="s">
        <v>80</v>
      </c>
      <c r="B21" s="31" t="s">
        <v>81</v>
      </c>
      <c r="C21" s="57" t="s">
        <v>38</v>
      </c>
      <c r="D21" s="33">
        <v>45312063</v>
      </c>
      <c r="E21" s="34">
        <v>45312063</v>
      </c>
      <c r="F21" s="50"/>
      <c r="G21" s="64"/>
      <c r="H21" s="64"/>
      <c r="I21" s="62"/>
      <c r="J21" s="64"/>
      <c r="K21" s="69"/>
      <c r="L21" s="73"/>
      <c r="M21" s="62"/>
      <c r="N21" s="76"/>
      <c r="O21" s="30"/>
      <c r="P21" s="31"/>
      <c r="Q21" s="103" t="s">
        <v>82</v>
      </c>
      <c r="R21" s="30" t="s">
        <v>83</v>
      </c>
    </row>
    <row r="22" spans="1:18" ht="63">
      <c r="A22" s="32" t="s">
        <v>84</v>
      </c>
      <c r="B22" s="31" t="s">
        <v>85</v>
      </c>
      <c r="C22" s="57" t="s">
        <v>86</v>
      </c>
      <c r="D22" s="33" t="s">
        <v>87</v>
      </c>
      <c r="E22" s="34">
        <v>65240000</v>
      </c>
      <c r="F22" s="50" t="s">
        <v>88</v>
      </c>
      <c r="G22" s="64">
        <v>46062</v>
      </c>
      <c r="H22" s="64"/>
      <c r="I22" s="62"/>
      <c r="J22" s="64">
        <v>46062</v>
      </c>
      <c r="K22" s="69">
        <v>46303</v>
      </c>
      <c r="L22" s="73">
        <v>46014</v>
      </c>
      <c r="M22" s="62">
        <v>46014</v>
      </c>
      <c r="N22" s="76">
        <v>46066</v>
      </c>
      <c r="O22" s="30"/>
      <c r="P22" s="31"/>
      <c r="Q22" s="35" t="s">
        <v>89</v>
      </c>
      <c r="R22" s="30" t="s">
        <v>90</v>
      </c>
    </row>
    <row r="23" spans="1:18" ht="31.5">
      <c r="A23" s="32" t="s">
        <v>91</v>
      </c>
      <c r="B23" s="31" t="s">
        <v>92</v>
      </c>
      <c r="C23" s="57" t="s">
        <v>93</v>
      </c>
      <c r="D23" s="33" t="s">
        <v>94</v>
      </c>
      <c r="E23" s="34">
        <v>72000000</v>
      </c>
      <c r="F23" s="50" t="s">
        <v>95</v>
      </c>
      <c r="G23" s="64"/>
      <c r="H23" s="64"/>
      <c r="I23" s="62"/>
      <c r="J23" s="64">
        <v>46069</v>
      </c>
      <c r="K23" s="69">
        <v>46433</v>
      </c>
      <c r="L23" s="73">
        <v>46035</v>
      </c>
      <c r="M23" s="62">
        <v>46028</v>
      </c>
      <c r="N23" s="76">
        <v>46048</v>
      </c>
      <c r="O23" s="30" t="s">
        <v>96</v>
      </c>
      <c r="P23" s="31"/>
      <c r="Q23" s="35" t="s">
        <v>89</v>
      </c>
      <c r="R23" s="30"/>
    </row>
    <row r="24" spans="1:18" ht="78.75">
      <c r="A24" s="32" t="s">
        <v>97</v>
      </c>
      <c r="B24" s="31" t="s">
        <v>98</v>
      </c>
      <c r="C24" s="57" t="s">
        <v>66</v>
      </c>
      <c r="D24" s="33" t="s">
        <v>99</v>
      </c>
      <c r="E24" s="34">
        <v>560596333</v>
      </c>
      <c r="F24" s="50" t="s">
        <v>100</v>
      </c>
      <c r="G24" s="64"/>
      <c r="H24" s="64">
        <v>45932</v>
      </c>
      <c r="I24" s="62">
        <v>46062</v>
      </c>
      <c r="J24" s="64">
        <v>46062</v>
      </c>
      <c r="K24" s="69"/>
      <c r="L24" s="73">
        <v>46105</v>
      </c>
      <c r="M24" s="62"/>
      <c r="N24" s="76"/>
      <c r="O24" s="30"/>
      <c r="P24" s="31" t="s">
        <v>101</v>
      </c>
      <c r="Q24" s="108" t="s">
        <v>102</v>
      </c>
      <c r="R24" s="30" t="s">
        <v>103</v>
      </c>
    </row>
    <row r="25" spans="1:18">
      <c r="A25" s="82" t="s">
        <v>104</v>
      </c>
      <c r="B25" s="83"/>
      <c r="C25" s="84"/>
      <c r="D25" s="85"/>
      <c r="E25" s="86"/>
      <c r="F25" s="87"/>
      <c r="G25" s="88"/>
      <c r="H25" s="88"/>
      <c r="I25" s="89"/>
      <c r="J25" s="88"/>
      <c r="K25" s="90"/>
      <c r="L25" s="91"/>
      <c r="M25" s="89"/>
      <c r="N25" s="92"/>
      <c r="O25" s="93"/>
      <c r="P25" s="83"/>
      <c r="Q25" s="94"/>
      <c r="R25" s="93"/>
    </row>
    <row r="26" spans="1:18" ht="78.75">
      <c r="A26" s="32" t="s">
        <v>105</v>
      </c>
      <c r="B26" s="31" t="s">
        <v>106</v>
      </c>
      <c r="C26" s="57" t="s">
        <v>66</v>
      </c>
      <c r="D26" s="33">
        <v>175674703</v>
      </c>
      <c r="E26" s="34">
        <v>175674703</v>
      </c>
      <c r="F26" s="50" t="s">
        <v>76</v>
      </c>
      <c r="G26" s="64"/>
      <c r="H26" s="64">
        <v>45925</v>
      </c>
      <c r="I26" s="62"/>
      <c r="J26" s="64"/>
      <c r="K26" s="69"/>
      <c r="L26" s="73">
        <v>46027</v>
      </c>
      <c r="M26" s="106" t="s">
        <v>107</v>
      </c>
      <c r="N26" s="76"/>
      <c r="O26" s="30" t="s">
        <v>108</v>
      </c>
      <c r="P26" s="31" t="s">
        <v>109</v>
      </c>
      <c r="Q26" s="35" t="s">
        <v>102</v>
      </c>
      <c r="R26" s="30" t="s">
        <v>110</v>
      </c>
    </row>
    <row r="27" spans="1:18" ht="138" customHeight="1">
      <c r="A27" s="32" t="s">
        <v>111</v>
      </c>
      <c r="B27" s="31" t="s">
        <v>112</v>
      </c>
      <c r="C27" s="57" t="s">
        <v>66</v>
      </c>
      <c r="D27" s="33" t="s">
        <v>113</v>
      </c>
      <c r="E27" s="34">
        <v>127118644</v>
      </c>
      <c r="F27" s="50" t="s">
        <v>114</v>
      </c>
      <c r="G27" s="64"/>
      <c r="H27" s="64">
        <v>45925</v>
      </c>
      <c r="I27" s="62"/>
      <c r="J27" s="64"/>
      <c r="K27" s="69"/>
      <c r="L27" s="73">
        <v>46035</v>
      </c>
      <c r="M27" s="62">
        <v>46036</v>
      </c>
      <c r="N27" s="76"/>
      <c r="O27" s="30"/>
      <c r="P27" s="31" t="s">
        <v>115</v>
      </c>
      <c r="Q27" s="35" t="s">
        <v>116</v>
      </c>
      <c r="R27" s="30" t="s">
        <v>117</v>
      </c>
    </row>
    <row r="28" spans="1:18" ht="110.25">
      <c r="A28" s="32" t="s">
        <v>118</v>
      </c>
      <c r="B28" s="31" t="s">
        <v>119</v>
      </c>
      <c r="C28" s="57" t="s">
        <v>66</v>
      </c>
      <c r="D28" s="33" t="s">
        <v>120</v>
      </c>
      <c r="E28" s="34">
        <v>179013983</v>
      </c>
      <c r="F28" s="50" t="s">
        <v>121</v>
      </c>
      <c r="G28" s="64"/>
      <c r="H28" s="64">
        <v>45888</v>
      </c>
      <c r="I28" s="62"/>
      <c r="J28" s="64" t="s">
        <v>122</v>
      </c>
      <c r="K28" s="69"/>
      <c r="L28" s="73"/>
      <c r="M28" s="104" t="s">
        <v>123</v>
      </c>
      <c r="N28" s="76"/>
      <c r="O28" s="30"/>
      <c r="P28" s="31"/>
      <c r="Q28" s="35" t="s">
        <v>124</v>
      </c>
      <c r="R28" s="30"/>
    </row>
    <row r="29" spans="1:18" ht="63">
      <c r="A29" s="32" t="s">
        <v>125</v>
      </c>
      <c r="B29" s="31" t="s">
        <v>126</v>
      </c>
      <c r="C29" s="57" t="s">
        <v>127</v>
      </c>
      <c r="D29" s="33" t="s">
        <v>128</v>
      </c>
      <c r="E29" s="34">
        <v>3733714</v>
      </c>
      <c r="F29" s="50" t="s">
        <v>129</v>
      </c>
      <c r="G29" s="64">
        <v>45915</v>
      </c>
      <c r="H29" s="64" t="s">
        <v>130</v>
      </c>
      <c r="I29" s="62"/>
      <c r="J29" s="64">
        <v>45915</v>
      </c>
      <c r="K29" s="69"/>
      <c r="L29" s="73">
        <v>45866</v>
      </c>
      <c r="M29" s="62">
        <v>45867</v>
      </c>
      <c r="N29" s="76">
        <v>45897</v>
      </c>
      <c r="O29" s="30"/>
      <c r="P29" s="31"/>
      <c r="Q29" s="35" t="s">
        <v>131</v>
      </c>
      <c r="R29" s="30"/>
    </row>
    <row r="30" spans="1:18" ht="63">
      <c r="A30" s="32" t="s">
        <v>132</v>
      </c>
      <c r="B30" s="31" t="s">
        <v>133</v>
      </c>
      <c r="C30" s="57" t="s">
        <v>134</v>
      </c>
      <c r="D30" s="33" t="s">
        <v>135</v>
      </c>
      <c r="E30" s="34">
        <v>25000000</v>
      </c>
      <c r="F30" s="50" t="s">
        <v>136</v>
      </c>
      <c r="G30" s="64"/>
      <c r="H30" s="64"/>
      <c r="I30" s="62"/>
      <c r="J30" s="64"/>
      <c r="K30" s="69"/>
      <c r="L30" s="73">
        <v>46121</v>
      </c>
      <c r="M30" s="62">
        <v>46127</v>
      </c>
      <c r="N30" s="76"/>
      <c r="O30" s="30"/>
      <c r="P30" s="31" t="s">
        <v>137</v>
      </c>
      <c r="Q30" s="109" t="s">
        <v>138</v>
      </c>
      <c r="R30" s="30"/>
    </row>
    <row r="31" spans="1:18" ht="189">
      <c r="A31" s="32" t="s">
        <v>139</v>
      </c>
      <c r="B31" s="31" t="s">
        <v>140</v>
      </c>
      <c r="C31" s="57" t="s">
        <v>134</v>
      </c>
      <c r="D31" s="33" t="s">
        <v>141</v>
      </c>
      <c r="E31" s="34">
        <v>25800000</v>
      </c>
      <c r="F31" s="50" t="s">
        <v>142</v>
      </c>
      <c r="G31" s="64"/>
      <c r="H31" s="64"/>
      <c r="I31" s="62"/>
      <c r="J31" s="64"/>
      <c r="K31" s="69"/>
      <c r="L31" s="73">
        <v>46112</v>
      </c>
      <c r="M31" s="62">
        <v>46112</v>
      </c>
      <c r="N31" s="76"/>
      <c r="O31" s="30" t="s">
        <v>143</v>
      </c>
      <c r="P31" s="31" t="s">
        <v>144</v>
      </c>
      <c r="Q31" s="35" t="s">
        <v>145</v>
      </c>
      <c r="R31" s="30" t="s">
        <v>146</v>
      </c>
    </row>
    <row r="32" spans="1:18" ht="78.75">
      <c r="A32" s="32" t="s">
        <v>147</v>
      </c>
      <c r="B32" s="31" t="s">
        <v>148</v>
      </c>
      <c r="C32" s="57" t="s">
        <v>149</v>
      </c>
      <c r="D32" s="33" t="s">
        <v>150</v>
      </c>
      <c r="E32" s="34">
        <v>5700000</v>
      </c>
      <c r="F32" s="50" t="s">
        <v>129</v>
      </c>
      <c r="G32" s="64"/>
      <c r="H32" s="64" t="s">
        <v>151</v>
      </c>
      <c r="I32" s="62"/>
      <c r="J32" s="64" t="s">
        <v>152</v>
      </c>
      <c r="K32" s="69"/>
      <c r="L32" s="73">
        <v>45838</v>
      </c>
      <c r="M32" s="62">
        <v>45838</v>
      </c>
      <c r="N32" s="76">
        <v>45869</v>
      </c>
      <c r="O32" s="30"/>
      <c r="P32" s="31" t="s">
        <v>153</v>
      </c>
      <c r="Q32" s="35" t="s">
        <v>154</v>
      </c>
      <c r="R32" s="30"/>
    </row>
    <row r="33" spans="1:18" ht="78.75">
      <c r="A33" s="32" t="s">
        <v>155</v>
      </c>
      <c r="B33" s="31" t="s">
        <v>156</v>
      </c>
      <c r="C33" s="57" t="s">
        <v>149</v>
      </c>
      <c r="D33" s="33" t="s">
        <v>157</v>
      </c>
      <c r="E33" s="34">
        <v>8250000</v>
      </c>
      <c r="F33" s="50" t="s">
        <v>158</v>
      </c>
      <c r="G33" s="64"/>
      <c r="H33" s="64" t="s">
        <v>151</v>
      </c>
      <c r="I33" s="62"/>
      <c r="J33" s="64" t="s">
        <v>152</v>
      </c>
      <c r="K33" s="69"/>
      <c r="L33" s="73">
        <v>45838</v>
      </c>
      <c r="M33" s="62">
        <v>45838</v>
      </c>
      <c r="N33" s="76">
        <v>45869</v>
      </c>
      <c r="O33" s="30"/>
      <c r="P33" s="31" t="s">
        <v>159</v>
      </c>
      <c r="Q33" s="35" t="s">
        <v>160</v>
      </c>
      <c r="R33" s="30"/>
    </row>
    <row r="34" spans="1:18">
      <c r="A34" s="82" t="s">
        <v>21</v>
      </c>
      <c r="B34" s="83"/>
      <c r="C34" s="84"/>
      <c r="D34" s="85"/>
      <c r="E34" s="86"/>
      <c r="F34" s="87"/>
      <c r="G34" s="88"/>
      <c r="H34" s="88"/>
      <c r="I34" s="89"/>
      <c r="J34" s="88"/>
      <c r="K34" s="90"/>
      <c r="L34" s="91"/>
      <c r="M34" s="89"/>
      <c r="N34" s="92"/>
      <c r="O34" s="93"/>
      <c r="P34" s="83"/>
      <c r="Q34" s="94"/>
      <c r="R34" s="93"/>
    </row>
    <row r="35" spans="1:18" ht="117" customHeight="1">
      <c r="A35" s="32" t="s">
        <v>161</v>
      </c>
      <c r="B35" s="31" t="s">
        <v>162</v>
      </c>
      <c r="C35" s="57" t="s">
        <v>66</v>
      </c>
      <c r="D35" s="33">
        <v>869029661</v>
      </c>
      <c r="E35" s="34">
        <v>428431623</v>
      </c>
      <c r="F35" s="50" t="s">
        <v>95</v>
      </c>
      <c r="G35" s="64" t="s">
        <v>163</v>
      </c>
      <c r="H35" s="64"/>
      <c r="I35" s="62">
        <v>45624</v>
      </c>
      <c r="J35" s="64" t="s">
        <v>164</v>
      </c>
      <c r="K35" s="69" t="s">
        <v>165</v>
      </c>
      <c r="L35" s="73">
        <v>45854</v>
      </c>
      <c r="M35" s="62">
        <v>45855</v>
      </c>
      <c r="N35" s="76">
        <v>45897</v>
      </c>
      <c r="O35" s="30" t="s">
        <v>166</v>
      </c>
      <c r="P35" s="31"/>
      <c r="Q35" s="35" t="s">
        <v>167</v>
      </c>
      <c r="R35" s="30"/>
    </row>
    <row r="36" spans="1:18" ht="141.75">
      <c r="A36" s="32" t="s">
        <v>168</v>
      </c>
      <c r="B36" s="31" t="s">
        <v>169</v>
      </c>
      <c r="C36" s="57" t="s">
        <v>66</v>
      </c>
      <c r="D36" s="33" t="s">
        <v>170</v>
      </c>
      <c r="E36" s="34">
        <v>43080375</v>
      </c>
      <c r="F36" s="50" t="s">
        <v>171</v>
      </c>
      <c r="G36" s="64">
        <v>45911</v>
      </c>
      <c r="H36" s="64" t="s">
        <v>172</v>
      </c>
      <c r="I36" s="62"/>
      <c r="J36" s="64" t="s">
        <v>173</v>
      </c>
      <c r="K36" s="69"/>
      <c r="L36" s="73">
        <v>45849</v>
      </c>
      <c r="M36" s="62">
        <v>45852</v>
      </c>
      <c r="N36" s="76">
        <v>45897</v>
      </c>
      <c r="O36" s="30"/>
      <c r="P36" s="31" t="s">
        <v>174</v>
      </c>
      <c r="Q36" s="35" t="s">
        <v>89</v>
      </c>
      <c r="R36" s="30" t="s">
        <v>175</v>
      </c>
    </row>
    <row r="37" spans="1:18" ht="63">
      <c r="A37" s="32" t="s">
        <v>176</v>
      </c>
      <c r="B37" s="31" t="s">
        <v>177</v>
      </c>
      <c r="C37" s="57" t="s">
        <v>38</v>
      </c>
      <c r="D37" s="33" t="s">
        <v>178</v>
      </c>
      <c r="E37" s="34">
        <v>7930000</v>
      </c>
      <c r="F37" s="50" t="s">
        <v>179</v>
      </c>
      <c r="G37" s="64"/>
      <c r="H37" s="64"/>
      <c r="I37" s="62"/>
      <c r="J37" s="64"/>
      <c r="K37" s="69"/>
      <c r="L37" s="73"/>
      <c r="M37" s="62"/>
      <c r="N37" s="76"/>
      <c r="O37" s="30"/>
      <c r="P37" s="31" t="s">
        <v>180</v>
      </c>
      <c r="Q37" s="52" t="s">
        <v>181</v>
      </c>
      <c r="R37" s="30"/>
    </row>
    <row r="38" spans="1:18" ht="56.25" customHeight="1">
      <c r="A38" s="32" t="s">
        <v>182</v>
      </c>
      <c r="B38" s="31" t="s">
        <v>183</v>
      </c>
      <c r="C38" s="57" t="s">
        <v>184</v>
      </c>
      <c r="D38" s="33" t="s">
        <v>185</v>
      </c>
      <c r="E38" s="34"/>
      <c r="F38" s="50" t="s">
        <v>158</v>
      </c>
      <c r="G38" s="64"/>
      <c r="H38" s="64"/>
      <c r="I38" s="62"/>
      <c r="J38" s="64"/>
      <c r="K38" s="69"/>
      <c r="L38" s="73"/>
      <c r="M38" s="62"/>
      <c r="N38" s="76"/>
      <c r="O38" s="30"/>
      <c r="P38" s="31"/>
      <c r="Q38" s="35" t="s">
        <v>124</v>
      </c>
      <c r="R38" s="30" t="s">
        <v>186</v>
      </c>
    </row>
    <row r="39" spans="1:18" ht="123.75" customHeight="1">
      <c r="A39" s="32" t="s">
        <v>187</v>
      </c>
      <c r="B39" s="31" t="s">
        <v>188</v>
      </c>
      <c r="C39" s="57" t="s">
        <v>66</v>
      </c>
      <c r="D39" s="33" t="s">
        <v>189</v>
      </c>
      <c r="E39" s="34">
        <v>389215000</v>
      </c>
      <c r="F39" s="50" t="s">
        <v>95</v>
      </c>
      <c r="G39" s="64"/>
      <c r="H39" s="64" t="s">
        <v>190</v>
      </c>
      <c r="I39" s="62"/>
      <c r="J39" s="64"/>
      <c r="K39" s="69"/>
      <c r="L39" s="73">
        <v>45821</v>
      </c>
      <c r="M39" s="62">
        <v>45824</v>
      </c>
      <c r="N39" s="76">
        <v>45869</v>
      </c>
      <c r="O39" s="30"/>
      <c r="P39" s="31" t="s">
        <v>191</v>
      </c>
      <c r="Q39" s="35" t="s">
        <v>192</v>
      </c>
      <c r="R39" s="30" t="s">
        <v>193</v>
      </c>
    </row>
    <row r="40" spans="1:18" ht="63">
      <c r="A40" s="32" t="s">
        <v>194</v>
      </c>
      <c r="B40" s="31" t="s">
        <v>195</v>
      </c>
      <c r="C40" s="57" t="s">
        <v>66</v>
      </c>
      <c r="D40" s="33">
        <v>32172225</v>
      </c>
      <c r="E40" s="34">
        <v>32172225</v>
      </c>
      <c r="F40" s="50" t="s">
        <v>171</v>
      </c>
      <c r="G40" s="64">
        <v>45863</v>
      </c>
      <c r="H40" s="64" t="s">
        <v>196</v>
      </c>
      <c r="I40" s="62"/>
      <c r="J40" s="64"/>
      <c r="K40" s="69"/>
      <c r="L40" s="73">
        <v>45849</v>
      </c>
      <c r="M40" s="62">
        <v>45852</v>
      </c>
      <c r="N40" s="76">
        <v>45897</v>
      </c>
      <c r="O40" s="30"/>
      <c r="P40" s="31"/>
      <c r="Q40" s="35" t="s">
        <v>197</v>
      </c>
      <c r="R40" s="30" t="s">
        <v>175</v>
      </c>
    </row>
    <row r="41" spans="1:18" ht="47.25">
      <c r="A41" s="32" t="s">
        <v>198</v>
      </c>
      <c r="B41" s="31" t="s">
        <v>199</v>
      </c>
      <c r="C41" s="57" t="s">
        <v>66</v>
      </c>
      <c r="D41" s="33">
        <v>788406992</v>
      </c>
      <c r="E41" s="34">
        <v>788406992</v>
      </c>
      <c r="F41" s="50" t="s">
        <v>200</v>
      </c>
      <c r="G41" s="64">
        <v>45910</v>
      </c>
      <c r="H41" s="64" t="s">
        <v>201</v>
      </c>
      <c r="I41" s="62"/>
      <c r="J41" s="64" t="s">
        <v>202</v>
      </c>
      <c r="K41" s="69"/>
      <c r="L41" s="73">
        <v>45791</v>
      </c>
      <c r="M41" s="62">
        <v>45793</v>
      </c>
      <c r="N41" s="76">
        <v>45869</v>
      </c>
      <c r="O41" s="30"/>
      <c r="P41" s="31"/>
      <c r="Q41" s="35" t="s">
        <v>131</v>
      </c>
      <c r="R41" s="30"/>
    </row>
    <row r="42" spans="1:18" ht="47.25">
      <c r="A42" s="32" t="s">
        <v>203</v>
      </c>
      <c r="B42" s="31" t="s">
        <v>204</v>
      </c>
      <c r="C42" s="57" t="s">
        <v>66</v>
      </c>
      <c r="D42" s="33" t="s">
        <v>205</v>
      </c>
      <c r="E42" s="34">
        <v>111117000</v>
      </c>
      <c r="F42" s="50" t="s">
        <v>206</v>
      </c>
      <c r="G42" s="64">
        <v>45891</v>
      </c>
      <c r="H42" s="64" t="s">
        <v>207</v>
      </c>
      <c r="I42" s="62"/>
      <c r="J42" s="64"/>
      <c r="K42" s="69"/>
      <c r="L42" s="73">
        <v>45790</v>
      </c>
      <c r="M42" s="62">
        <v>45793</v>
      </c>
      <c r="N42" s="76">
        <v>45839</v>
      </c>
      <c r="O42" s="30"/>
      <c r="P42" s="31"/>
      <c r="Q42" s="35" t="s">
        <v>208</v>
      </c>
      <c r="R42" s="30"/>
    </row>
    <row r="43" spans="1:18" ht="78.75">
      <c r="A43" s="123" t="s">
        <v>209</v>
      </c>
      <c r="B43" s="31" t="s">
        <v>210</v>
      </c>
      <c r="C43" s="121" t="s">
        <v>66</v>
      </c>
      <c r="D43" s="33">
        <v>20952000</v>
      </c>
      <c r="E43" s="34">
        <v>20952000</v>
      </c>
      <c r="F43" s="50" t="s">
        <v>211</v>
      </c>
      <c r="G43" s="64">
        <v>46118</v>
      </c>
      <c r="H43" s="64" t="s">
        <v>212</v>
      </c>
      <c r="I43" s="62"/>
      <c r="J43" s="64"/>
      <c r="K43" s="69"/>
      <c r="L43" s="73">
        <v>46037</v>
      </c>
      <c r="M43" s="62">
        <v>46037</v>
      </c>
      <c r="N43" s="76">
        <v>46069</v>
      </c>
      <c r="O43" s="30"/>
      <c r="P43" s="31" t="s">
        <v>213</v>
      </c>
      <c r="Q43" s="35" t="s">
        <v>89</v>
      </c>
      <c r="R43" s="30"/>
    </row>
    <row r="44" spans="1:18" ht="94.5">
      <c r="A44" s="124"/>
      <c r="B44" s="31" t="s">
        <v>214</v>
      </c>
      <c r="C44" s="122"/>
      <c r="D44" s="33" t="s">
        <v>215</v>
      </c>
      <c r="E44" s="34">
        <v>74884000</v>
      </c>
      <c r="F44" s="50" t="s">
        <v>216</v>
      </c>
      <c r="G44" s="64">
        <v>45820</v>
      </c>
      <c r="H44" s="64" t="s">
        <v>217</v>
      </c>
      <c r="I44" s="62"/>
      <c r="J44" s="64"/>
      <c r="K44" s="69"/>
      <c r="L44" s="73">
        <v>45757</v>
      </c>
      <c r="M44" s="62">
        <v>45763</v>
      </c>
      <c r="N44" s="76">
        <v>45824</v>
      </c>
      <c r="O44" s="30" t="s">
        <v>218</v>
      </c>
      <c r="P44" s="31"/>
      <c r="Q44" s="35" t="s">
        <v>219</v>
      </c>
      <c r="R44" s="30" t="s">
        <v>175</v>
      </c>
    </row>
    <row r="45" spans="1:18" ht="63">
      <c r="A45" s="54" t="s">
        <v>220</v>
      </c>
      <c r="B45" s="31" t="s">
        <v>221</v>
      </c>
      <c r="C45" s="57" t="s">
        <v>149</v>
      </c>
      <c r="D45" s="33" t="s">
        <v>222</v>
      </c>
      <c r="E45" s="34">
        <v>3375000</v>
      </c>
      <c r="F45" s="50" t="s">
        <v>223</v>
      </c>
      <c r="G45" s="64"/>
      <c r="H45" s="64"/>
      <c r="I45" s="62"/>
      <c r="J45" s="64"/>
      <c r="K45" s="69"/>
      <c r="L45" s="73"/>
      <c r="M45" s="62"/>
      <c r="N45" s="76"/>
      <c r="O45" s="30"/>
      <c r="P45" s="31" t="s">
        <v>224</v>
      </c>
      <c r="Q45" s="52" t="s">
        <v>181</v>
      </c>
      <c r="R45" s="30" t="s">
        <v>225</v>
      </c>
    </row>
    <row r="46" spans="1:18" ht="138.75" customHeight="1">
      <c r="A46" s="95" t="s">
        <v>226</v>
      </c>
      <c r="B46" s="31" t="s">
        <v>227</v>
      </c>
      <c r="C46" s="57"/>
      <c r="D46" s="33" t="s">
        <v>228</v>
      </c>
      <c r="E46" s="34"/>
      <c r="F46" s="50" t="s">
        <v>95</v>
      </c>
      <c r="G46" s="64"/>
      <c r="H46" s="64"/>
      <c r="I46" s="62"/>
      <c r="J46" s="64" t="s">
        <v>229</v>
      </c>
      <c r="K46" s="69"/>
      <c r="L46" s="73">
        <v>45705</v>
      </c>
      <c r="M46" s="62">
        <v>45705</v>
      </c>
      <c r="N46" s="76"/>
      <c r="O46" s="30" t="s">
        <v>230</v>
      </c>
      <c r="P46" s="31" t="s">
        <v>231</v>
      </c>
      <c r="Q46" s="35" t="s">
        <v>131</v>
      </c>
      <c r="R46" s="30"/>
    </row>
    <row r="47" spans="1:18" ht="47.25">
      <c r="A47" s="157" t="s">
        <v>232</v>
      </c>
      <c r="B47" s="31" t="s">
        <v>233</v>
      </c>
      <c r="C47" s="121" t="s">
        <v>234</v>
      </c>
      <c r="D47" s="33">
        <v>32000000</v>
      </c>
      <c r="E47" s="34">
        <v>32000000</v>
      </c>
      <c r="F47" s="50" t="s">
        <v>235</v>
      </c>
      <c r="G47" s="64"/>
      <c r="H47" s="64"/>
      <c r="I47" s="62"/>
      <c r="J47" s="64"/>
      <c r="K47" s="69"/>
      <c r="L47" s="73">
        <v>46111</v>
      </c>
      <c r="M47" s="62">
        <v>46111</v>
      </c>
      <c r="N47" s="76"/>
      <c r="O47" s="30"/>
      <c r="P47" s="31" t="s">
        <v>236</v>
      </c>
      <c r="Q47" s="121" t="s">
        <v>89</v>
      </c>
      <c r="R47" s="30"/>
    </row>
    <row r="48" spans="1:18" ht="47.25">
      <c r="A48" s="157"/>
      <c r="B48" s="31" t="s">
        <v>237</v>
      </c>
      <c r="C48" s="135"/>
      <c r="D48" s="33">
        <v>120000000</v>
      </c>
      <c r="E48" s="34">
        <v>120000000</v>
      </c>
      <c r="F48" s="50" t="s">
        <v>238</v>
      </c>
      <c r="G48" s="64"/>
      <c r="H48" s="64"/>
      <c r="I48" s="62"/>
      <c r="J48" s="64">
        <v>45623</v>
      </c>
      <c r="K48" s="69"/>
      <c r="L48" s="73">
        <v>45687</v>
      </c>
      <c r="M48" s="62"/>
      <c r="N48" s="76"/>
      <c r="O48" s="123" t="s">
        <v>239</v>
      </c>
      <c r="P48" s="31" t="s">
        <v>240</v>
      </c>
      <c r="Q48" s="135"/>
      <c r="R48" s="30" t="s">
        <v>241</v>
      </c>
    </row>
    <row r="49" spans="1:18" ht="117" customHeight="1">
      <c r="A49" s="124"/>
      <c r="B49" s="31" t="s">
        <v>242</v>
      </c>
      <c r="C49" s="122"/>
      <c r="D49" s="33" t="s">
        <v>243</v>
      </c>
      <c r="E49" s="34">
        <v>66000000</v>
      </c>
      <c r="F49" s="50" t="s">
        <v>244</v>
      </c>
      <c r="G49" s="64"/>
      <c r="H49" s="64"/>
      <c r="I49" s="62"/>
      <c r="J49" s="64"/>
      <c r="K49" s="69"/>
      <c r="L49" s="73">
        <v>45077</v>
      </c>
      <c r="M49" s="62">
        <v>45077</v>
      </c>
      <c r="N49" s="76">
        <v>45096</v>
      </c>
      <c r="O49" s="124"/>
      <c r="P49" s="31"/>
      <c r="Q49" s="122"/>
      <c r="R49" s="30"/>
    </row>
    <row r="50" spans="1:18" ht="78.75">
      <c r="A50" s="32" t="s">
        <v>245</v>
      </c>
      <c r="B50" s="31" t="s">
        <v>246</v>
      </c>
      <c r="C50" s="57" t="s">
        <v>134</v>
      </c>
      <c r="D50" s="33" t="s">
        <v>247</v>
      </c>
      <c r="E50" s="81" t="s">
        <v>248</v>
      </c>
      <c r="F50" s="50" t="s">
        <v>249</v>
      </c>
      <c r="G50" s="64"/>
      <c r="H50" s="64"/>
      <c r="I50" s="62"/>
      <c r="J50" s="64" t="s">
        <v>250</v>
      </c>
      <c r="K50" s="69"/>
      <c r="L50" s="73">
        <v>45880</v>
      </c>
      <c r="M50" s="62">
        <v>45880</v>
      </c>
      <c r="N50" s="76">
        <v>45986</v>
      </c>
      <c r="O50" s="30" t="s">
        <v>251</v>
      </c>
      <c r="P50" s="31"/>
      <c r="Q50" s="35" t="s">
        <v>131</v>
      </c>
      <c r="R50" s="30" t="s">
        <v>252</v>
      </c>
    </row>
    <row r="51" spans="1:18" ht="110.25">
      <c r="A51" s="32" t="s">
        <v>253</v>
      </c>
      <c r="B51" s="31" t="s">
        <v>254</v>
      </c>
      <c r="C51" s="57" t="s">
        <v>38</v>
      </c>
      <c r="D51" s="33" t="s">
        <v>255</v>
      </c>
      <c r="E51" s="34">
        <v>40000000</v>
      </c>
      <c r="F51" s="50" t="s">
        <v>95</v>
      </c>
      <c r="G51" s="64"/>
      <c r="H51" s="64"/>
      <c r="I51" s="62"/>
      <c r="J51" s="64" t="s">
        <v>256</v>
      </c>
      <c r="K51" s="69"/>
      <c r="L51" s="73"/>
      <c r="M51" s="107" t="s">
        <v>257</v>
      </c>
      <c r="N51" s="76"/>
      <c r="O51" s="30" t="s">
        <v>258</v>
      </c>
      <c r="P51" s="31" t="s">
        <v>259</v>
      </c>
      <c r="Q51" s="35" t="s">
        <v>260</v>
      </c>
      <c r="R51" s="30" t="s">
        <v>261</v>
      </c>
    </row>
    <row r="52" spans="1:18">
      <c r="A52" s="123" t="s">
        <v>262</v>
      </c>
      <c r="B52" s="31" t="s">
        <v>263</v>
      </c>
      <c r="C52" s="121" t="s">
        <v>66</v>
      </c>
      <c r="D52" s="162" t="s">
        <v>264</v>
      </c>
      <c r="E52" s="164">
        <v>199470000</v>
      </c>
      <c r="F52" s="50"/>
      <c r="G52" s="64"/>
      <c r="H52" s="64"/>
      <c r="I52" s="62"/>
      <c r="J52" s="64"/>
      <c r="K52" s="69"/>
      <c r="L52" s="73">
        <v>45761</v>
      </c>
      <c r="M52" s="62">
        <v>45763</v>
      </c>
      <c r="N52" s="76">
        <v>45810</v>
      </c>
      <c r="O52" s="123" t="s">
        <v>265</v>
      </c>
      <c r="P52" s="125"/>
      <c r="Q52" s="121" t="s">
        <v>131</v>
      </c>
      <c r="R52" s="123"/>
    </row>
    <row r="53" spans="1:18" ht="31.5">
      <c r="A53" s="124"/>
      <c r="B53" s="31" t="s">
        <v>266</v>
      </c>
      <c r="C53" s="122"/>
      <c r="D53" s="163"/>
      <c r="E53" s="165"/>
      <c r="F53" s="50" t="s">
        <v>267</v>
      </c>
      <c r="G53" s="64">
        <v>45677</v>
      </c>
      <c r="H53" s="64"/>
      <c r="I53" s="62"/>
      <c r="J53" s="64"/>
      <c r="K53" s="69"/>
      <c r="L53" s="73">
        <v>45602</v>
      </c>
      <c r="M53" s="62">
        <v>45604</v>
      </c>
      <c r="N53" s="76">
        <v>45656</v>
      </c>
      <c r="O53" s="124"/>
      <c r="P53" s="126"/>
      <c r="Q53" s="122"/>
      <c r="R53" s="124"/>
    </row>
    <row r="54" spans="1:18" ht="62.25" customHeight="1">
      <c r="A54" s="123" t="s">
        <v>268</v>
      </c>
      <c r="B54" s="31" t="s">
        <v>233</v>
      </c>
      <c r="C54" s="121" t="s">
        <v>269</v>
      </c>
      <c r="D54" s="33">
        <v>6400000</v>
      </c>
      <c r="E54" s="34">
        <v>6400000</v>
      </c>
      <c r="F54" s="50" t="s">
        <v>129</v>
      </c>
      <c r="G54" s="64"/>
      <c r="H54" s="64"/>
      <c r="I54" s="62" t="s">
        <v>270</v>
      </c>
      <c r="J54" s="64"/>
      <c r="K54" s="69"/>
      <c r="L54" s="73">
        <v>46064</v>
      </c>
      <c r="M54" s="62">
        <v>46064</v>
      </c>
      <c r="N54" s="76">
        <v>46113</v>
      </c>
      <c r="O54" s="123"/>
      <c r="P54" s="125"/>
      <c r="Q54" s="121" t="s">
        <v>116</v>
      </c>
      <c r="R54" s="123"/>
    </row>
    <row r="55" spans="1:18" ht="84.75" customHeight="1">
      <c r="A55" s="157"/>
      <c r="B55" s="31" t="s">
        <v>263</v>
      </c>
      <c r="C55" s="135"/>
      <c r="D55" s="33">
        <v>9600000</v>
      </c>
      <c r="E55" s="34">
        <v>9600000</v>
      </c>
      <c r="F55" s="50" t="s">
        <v>158</v>
      </c>
      <c r="G55" s="64"/>
      <c r="H55" s="64"/>
      <c r="I55" s="62" t="s">
        <v>270</v>
      </c>
      <c r="J55" s="64"/>
      <c r="K55" s="69"/>
      <c r="L55" s="73">
        <v>45834</v>
      </c>
      <c r="M55" s="62">
        <v>45834</v>
      </c>
      <c r="N55" s="76">
        <v>45839</v>
      </c>
      <c r="O55" s="124"/>
      <c r="P55" s="126"/>
      <c r="Q55" s="122"/>
      <c r="R55" s="124"/>
    </row>
    <row r="56" spans="1:18" ht="31.5">
      <c r="A56" s="124"/>
      <c r="B56" s="31" t="s">
        <v>271</v>
      </c>
      <c r="C56" s="122"/>
      <c r="D56" s="33">
        <v>11200000</v>
      </c>
      <c r="E56" s="34">
        <v>11200000</v>
      </c>
      <c r="F56" s="50" t="s">
        <v>272</v>
      </c>
      <c r="G56" s="64"/>
      <c r="H56" s="64"/>
      <c r="I56" s="62" t="s">
        <v>270</v>
      </c>
      <c r="J56" s="64">
        <v>45596</v>
      </c>
      <c r="K56" s="69"/>
      <c r="L56" s="73">
        <v>45596</v>
      </c>
      <c r="M56" s="62">
        <v>45602</v>
      </c>
      <c r="N56" s="76">
        <v>45642</v>
      </c>
      <c r="O56" s="30"/>
      <c r="P56" s="31"/>
      <c r="Q56" s="35" t="s">
        <v>273</v>
      </c>
      <c r="R56" s="30"/>
    </row>
    <row r="57" spans="1:18" ht="63">
      <c r="A57" s="32" t="s">
        <v>274</v>
      </c>
      <c r="B57" s="31" t="s">
        <v>275</v>
      </c>
      <c r="C57" s="57" t="s">
        <v>276</v>
      </c>
      <c r="D57" s="33">
        <v>25000000</v>
      </c>
      <c r="E57" s="34">
        <v>25000000</v>
      </c>
      <c r="F57" s="50" t="s">
        <v>211</v>
      </c>
      <c r="G57" s="64" t="s">
        <v>277</v>
      </c>
      <c r="H57" s="64"/>
      <c r="I57" s="62" t="s">
        <v>270</v>
      </c>
      <c r="J57" s="64">
        <v>45503</v>
      </c>
      <c r="K57" s="69"/>
      <c r="L57" s="73">
        <v>45503</v>
      </c>
      <c r="M57" s="62">
        <v>45503</v>
      </c>
      <c r="N57" s="76">
        <v>45530</v>
      </c>
      <c r="O57" s="30"/>
      <c r="P57" s="31" t="s">
        <v>278</v>
      </c>
      <c r="Q57" s="52" t="s">
        <v>279</v>
      </c>
      <c r="R57" s="30"/>
    </row>
    <row r="58" spans="1:18" ht="78.75">
      <c r="A58" s="32" t="s">
        <v>280</v>
      </c>
      <c r="B58" s="31" t="s">
        <v>281</v>
      </c>
      <c r="C58" s="57" t="s">
        <v>66</v>
      </c>
      <c r="D58" s="33">
        <v>333000000</v>
      </c>
      <c r="E58" s="34">
        <v>333000000</v>
      </c>
      <c r="F58" s="50" t="s">
        <v>282</v>
      </c>
      <c r="G58" s="64">
        <v>45573</v>
      </c>
      <c r="H58" s="64" t="s">
        <v>283</v>
      </c>
      <c r="I58" s="62"/>
      <c r="J58" s="64"/>
      <c r="K58" s="69">
        <v>46112</v>
      </c>
      <c r="L58" s="73">
        <v>45498</v>
      </c>
      <c r="M58" s="62">
        <v>45409</v>
      </c>
      <c r="N58" s="76">
        <v>45566</v>
      </c>
      <c r="O58" s="30" t="s">
        <v>284</v>
      </c>
      <c r="P58" s="31"/>
      <c r="Q58" s="35" t="s">
        <v>285</v>
      </c>
      <c r="R58" s="30" t="s">
        <v>286</v>
      </c>
    </row>
    <row r="59" spans="1:18" ht="78.75">
      <c r="A59" s="32" t="s">
        <v>287</v>
      </c>
      <c r="B59" s="31" t="s">
        <v>288</v>
      </c>
      <c r="C59" s="57" t="s">
        <v>184</v>
      </c>
      <c r="D59" s="33" t="s">
        <v>289</v>
      </c>
      <c r="E59" s="34">
        <v>418667000</v>
      </c>
      <c r="F59" s="50" t="s">
        <v>158</v>
      </c>
      <c r="G59" s="64" t="s">
        <v>270</v>
      </c>
      <c r="H59" s="64"/>
      <c r="I59" s="62" t="s">
        <v>270</v>
      </c>
      <c r="J59" s="64" t="s">
        <v>290</v>
      </c>
      <c r="K59" s="69"/>
      <c r="L59" s="73">
        <v>45450</v>
      </c>
      <c r="M59" s="62">
        <v>45450</v>
      </c>
      <c r="N59" s="76">
        <v>45467</v>
      </c>
      <c r="O59" s="30" t="s">
        <v>291</v>
      </c>
      <c r="P59" s="31" t="s">
        <v>292</v>
      </c>
      <c r="Q59" s="52" t="s">
        <v>293</v>
      </c>
      <c r="R59" s="30"/>
    </row>
    <row r="60" spans="1:18" ht="189">
      <c r="A60" s="32" t="s">
        <v>294</v>
      </c>
      <c r="B60" s="31" t="s">
        <v>295</v>
      </c>
      <c r="C60" s="57" t="s">
        <v>66</v>
      </c>
      <c r="D60" s="33">
        <v>1030187794</v>
      </c>
      <c r="E60" s="34">
        <v>309056338</v>
      </c>
      <c r="F60" s="50" t="s">
        <v>158</v>
      </c>
      <c r="G60" s="64">
        <v>45475</v>
      </c>
      <c r="H60" s="64"/>
      <c r="I60" s="62"/>
      <c r="J60" s="64" t="s">
        <v>296</v>
      </c>
      <c r="K60" s="69"/>
      <c r="L60" s="73"/>
      <c r="M60" s="62"/>
      <c r="N60" s="76"/>
      <c r="O60" s="30" t="s">
        <v>297</v>
      </c>
      <c r="P60" s="31" t="s">
        <v>298</v>
      </c>
      <c r="Q60" s="52" t="s">
        <v>293</v>
      </c>
      <c r="R60" s="30" t="s">
        <v>299</v>
      </c>
    </row>
    <row r="61" spans="1:18" ht="236.25">
      <c r="A61" s="32" t="s">
        <v>300</v>
      </c>
      <c r="B61" s="31" t="s">
        <v>301</v>
      </c>
      <c r="C61" s="57" t="s">
        <v>66</v>
      </c>
      <c r="D61" s="33">
        <v>549000000</v>
      </c>
      <c r="E61" s="34">
        <v>549000000</v>
      </c>
      <c r="F61" s="50" t="s">
        <v>302</v>
      </c>
      <c r="G61" s="64">
        <v>45418</v>
      </c>
      <c r="H61" s="64"/>
      <c r="I61" s="62"/>
      <c r="J61" s="64" t="s">
        <v>296</v>
      </c>
      <c r="K61" s="69"/>
      <c r="L61" s="73">
        <v>45341</v>
      </c>
      <c r="M61" s="62">
        <v>45355</v>
      </c>
      <c r="N61" s="76">
        <v>45411</v>
      </c>
      <c r="O61" s="30" t="s">
        <v>303</v>
      </c>
      <c r="P61" s="31" t="s">
        <v>304</v>
      </c>
      <c r="Q61" s="35" t="s">
        <v>305</v>
      </c>
      <c r="R61" s="30" t="s">
        <v>306</v>
      </c>
    </row>
    <row r="62" spans="1:18" ht="78.75">
      <c r="A62" s="32" t="s">
        <v>307</v>
      </c>
      <c r="B62" s="31" t="s">
        <v>308</v>
      </c>
      <c r="C62" s="57" t="s">
        <v>66</v>
      </c>
      <c r="D62" s="33" t="s">
        <v>309</v>
      </c>
      <c r="E62" s="34">
        <v>341900000</v>
      </c>
      <c r="F62" s="50" t="s">
        <v>310</v>
      </c>
      <c r="G62" s="64">
        <v>45187</v>
      </c>
      <c r="H62" s="64"/>
      <c r="I62" s="62"/>
      <c r="J62" s="64" t="s">
        <v>311</v>
      </c>
      <c r="K62" s="69"/>
      <c r="L62" s="73">
        <v>45119</v>
      </c>
      <c r="M62" s="62">
        <v>45124</v>
      </c>
      <c r="N62" s="76">
        <v>45162</v>
      </c>
      <c r="O62" s="30" t="s">
        <v>312</v>
      </c>
      <c r="P62" s="31" t="s">
        <v>313</v>
      </c>
      <c r="Q62" s="35" t="s">
        <v>131</v>
      </c>
      <c r="R62" s="30"/>
    </row>
    <row r="63" spans="1:18" ht="78.75">
      <c r="A63" s="32" t="s">
        <v>314</v>
      </c>
      <c r="B63" s="31" t="s">
        <v>315</v>
      </c>
      <c r="C63" s="57" t="s">
        <v>38</v>
      </c>
      <c r="D63" s="33" t="s">
        <v>316</v>
      </c>
      <c r="E63" s="34">
        <v>1287900000</v>
      </c>
      <c r="F63" s="50" t="s">
        <v>302</v>
      </c>
      <c r="G63" s="64"/>
      <c r="H63" s="64"/>
      <c r="I63" s="62"/>
      <c r="J63" s="64" t="s">
        <v>317</v>
      </c>
      <c r="K63" s="69"/>
      <c r="L63" s="73">
        <v>45096</v>
      </c>
      <c r="M63" s="62">
        <v>45096</v>
      </c>
      <c r="N63" s="76">
        <v>45098</v>
      </c>
      <c r="O63" s="30" t="s">
        <v>318</v>
      </c>
      <c r="P63" s="31" t="s">
        <v>319</v>
      </c>
      <c r="Q63" s="52" t="s">
        <v>279</v>
      </c>
      <c r="R63" s="30"/>
    </row>
    <row r="64" spans="1:18" ht="94.5">
      <c r="A64" s="32" t="s">
        <v>320</v>
      </c>
      <c r="B64" s="31" t="s">
        <v>321</v>
      </c>
      <c r="C64" s="57" t="s">
        <v>322</v>
      </c>
      <c r="D64" s="33" t="s">
        <v>323</v>
      </c>
      <c r="E64" s="34">
        <v>58372881</v>
      </c>
      <c r="F64" s="50" t="s">
        <v>95</v>
      </c>
      <c r="G64" s="65" t="s">
        <v>270</v>
      </c>
      <c r="H64" s="65"/>
      <c r="I64" s="65" t="s">
        <v>270</v>
      </c>
      <c r="J64" s="64"/>
      <c r="K64" s="69"/>
      <c r="L64" s="73"/>
      <c r="M64" s="62"/>
      <c r="N64" s="76"/>
      <c r="O64" s="30"/>
      <c r="P64" s="31"/>
      <c r="Q64" s="35" t="s">
        <v>324</v>
      </c>
      <c r="R64" s="30"/>
    </row>
    <row r="65" spans="1:18" ht="47.25">
      <c r="A65" s="54" t="s">
        <v>325</v>
      </c>
      <c r="B65" s="31" t="s">
        <v>326</v>
      </c>
      <c r="C65" s="57" t="s">
        <v>327</v>
      </c>
      <c r="D65" s="33" t="s">
        <v>328</v>
      </c>
      <c r="E65" s="34">
        <v>8500000</v>
      </c>
      <c r="F65" s="50" t="s">
        <v>329</v>
      </c>
      <c r="G65" s="65" t="s">
        <v>270</v>
      </c>
      <c r="H65" s="65"/>
      <c r="I65" s="65" t="s">
        <v>270</v>
      </c>
      <c r="J65" s="64" t="s">
        <v>330</v>
      </c>
      <c r="K65" s="69"/>
      <c r="L65" s="73">
        <v>45178</v>
      </c>
      <c r="M65" s="62">
        <v>45178</v>
      </c>
      <c r="N65" s="76">
        <v>45186</v>
      </c>
      <c r="O65" s="30"/>
      <c r="P65" s="31" t="s">
        <v>278</v>
      </c>
      <c r="Q65" s="52" t="s">
        <v>279</v>
      </c>
      <c r="R65" s="30"/>
    </row>
    <row r="66" spans="1:18" ht="31.5">
      <c r="A66" s="54" t="s">
        <v>331</v>
      </c>
      <c r="B66" s="31" t="s">
        <v>332</v>
      </c>
      <c r="C66" s="57" t="s">
        <v>333</v>
      </c>
      <c r="D66" s="33" t="s">
        <v>334</v>
      </c>
      <c r="E66" s="34">
        <v>20700000</v>
      </c>
      <c r="F66" s="50" t="s">
        <v>335</v>
      </c>
      <c r="G66" s="65" t="s">
        <v>270</v>
      </c>
      <c r="H66" s="65"/>
      <c r="I66" s="65" t="s">
        <v>270</v>
      </c>
      <c r="J66" s="64" t="s">
        <v>336</v>
      </c>
      <c r="K66" s="69"/>
      <c r="L66" s="73">
        <v>44904</v>
      </c>
      <c r="M66" s="62">
        <v>44904</v>
      </c>
      <c r="N66" s="76">
        <v>44908</v>
      </c>
      <c r="O66" s="30"/>
      <c r="P66" s="31" t="s">
        <v>278</v>
      </c>
      <c r="Q66" s="52" t="s">
        <v>279</v>
      </c>
      <c r="R66" s="30"/>
    </row>
    <row r="67" spans="1:18" ht="31.5">
      <c r="A67" s="54" t="s">
        <v>337</v>
      </c>
      <c r="B67" s="31" t="s">
        <v>338</v>
      </c>
      <c r="C67" s="57" t="s">
        <v>339</v>
      </c>
      <c r="D67" s="33" t="s">
        <v>340</v>
      </c>
      <c r="E67" s="34">
        <v>3300000</v>
      </c>
      <c r="F67" s="50" t="s">
        <v>76</v>
      </c>
      <c r="G67" s="65" t="s">
        <v>270</v>
      </c>
      <c r="H67" s="65"/>
      <c r="I67" s="65" t="s">
        <v>270</v>
      </c>
      <c r="J67" s="64" t="s">
        <v>341</v>
      </c>
      <c r="K67" s="69"/>
      <c r="L67" s="73">
        <v>44902</v>
      </c>
      <c r="M67" s="62">
        <v>44902</v>
      </c>
      <c r="N67" s="76">
        <v>44903</v>
      </c>
      <c r="O67" s="30"/>
      <c r="P67" s="31" t="s">
        <v>278</v>
      </c>
      <c r="Q67" s="52" t="s">
        <v>342</v>
      </c>
      <c r="R67" s="30"/>
    </row>
    <row r="68" spans="1:18" ht="47.25">
      <c r="A68" s="54" t="s">
        <v>343</v>
      </c>
      <c r="B68" s="31" t="s">
        <v>344</v>
      </c>
      <c r="C68" s="57" t="s">
        <v>327</v>
      </c>
      <c r="D68" s="33" t="s">
        <v>345</v>
      </c>
      <c r="E68" s="34">
        <v>29500000</v>
      </c>
      <c r="F68" s="50" t="s">
        <v>346</v>
      </c>
      <c r="G68" s="65" t="s">
        <v>270</v>
      </c>
      <c r="H68" s="65"/>
      <c r="I68" s="65" t="s">
        <v>270</v>
      </c>
      <c r="J68" s="64" t="s">
        <v>347</v>
      </c>
      <c r="K68" s="69"/>
      <c r="L68" s="73">
        <v>44808</v>
      </c>
      <c r="M68" s="62">
        <v>44808</v>
      </c>
      <c r="N68" s="76">
        <v>44844</v>
      </c>
      <c r="O68" s="30"/>
      <c r="P68" s="31" t="s">
        <v>278</v>
      </c>
      <c r="Q68" s="52" t="s">
        <v>279</v>
      </c>
      <c r="R68" s="30"/>
    </row>
    <row r="69" spans="1:18" ht="47.25">
      <c r="A69" s="54" t="s">
        <v>348</v>
      </c>
      <c r="B69" s="31" t="s">
        <v>349</v>
      </c>
      <c r="C69" s="57" t="s">
        <v>322</v>
      </c>
      <c r="D69" s="33" t="s">
        <v>350</v>
      </c>
      <c r="E69" s="34">
        <v>25000000</v>
      </c>
      <c r="F69" s="50" t="s">
        <v>68</v>
      </c>
      <c r="G69" s="65" t="s">
        <v>270</v>
      </c>
      <c r="H69" s="65"/>
      <c r="I69" s="65" t="s">
        <v>270</v>
      </c>
      <c r="J69" s="64" t="s">
        <v>351</v>
      </c>
      <c r="K69" s="69"/>
      <c r="L69" s="73">
        <v>44868</v>
      </c>
      <c r="M69" s="62">
        <v>44868</v>
      </c>
      <c r="N69" s="76" t="s">
        <v>352</v>
      </c>
      <c r="O69" s="30"/>
      <c r="P69" s="31" t="s">
        <v>353</v>
      </c>
      <c r="Q69" s="52" t="s">
        <v>279</v>
      </c>
      <c r="R69" s="30"/>
    </row>
    <row r="70" spans="1:18" ht="47.25">
      <c r="A70" s="54" t="s">
        <v>354</v>
      </c>
      <c r="B70" s="31" t="s">
        <v>355</v>
      </c>
      <c r="C70" s="57" t="s">
        <v>356</v>
      </c>
      <c r="D70" s="33" t="s">
        <v>357</v>
      </c>
      <c r="E70" s="34">
        <v>24740000</v>
      </c>
      <c r="F70" s="50" t="s">
        <v>335</v>
      </c>
      <c r="G70" s="65" t="s">
        <v>270</v>
      </c>
      <c r="H70" s="65"/>
      <c r="I70" s="65" t="s">
        <v>270</v>
      </c>
      <c r="J70" s="64" t="s">
        <v>358</v>
      </c>
      <c r="K70" s="69"/>
      <c r="L70" s="73">
        <v>44750</v>
      </c>
      <c r="M70" s="62">
        <v>44755</v>
      </c>
      <c r="N70" s="76">
        <v>44770</v>
      </c>
      <c r="O70" s="30"/>
      <c r="P70" s="31" t="s">
        <v>353</v>
      </c>
      <c r="Q70" s="52" t="s">
        <v>279</v>
      </c>
      <c r="R70" s="30"/>
    </row>
    <row r="71" spans="1:18" ht="31.5">
      <c r="A71" s="54" t="s">
        <v>359</v>
      </c>
      <c r="B71" s="31" t="s">
        <v>360</v>
      </c>
      <c r="C71" s="57" t="s">
        <v>361</v>
      </c>
      <c r="D71" s="33" t="s">
        <v>362</v>
      </c>
      <c r="E71" s="34">
        <v>15375000</v>
      </c>
      <c r="F71" s="50" t="s">
        <v>363</v>
      </c>
      <c r="G71" s="64" t="s">
        <v>270</v>
      </c>
      <c r="H71" s="64"/>
      <c r="I71" s="62" t="s">
        <v>270</v>
      </c>
      <c r="J71" s="64" t="s">
        <v>364</v>
      </c>
      <c r="K71" s="69"/>
      <c r="L71" s="73">
        <v>44676</v>
      </c>
      <c r="M71" s="62">
        <v>44676</v>
      </c>
      <c r="N71" s="76">
        <v>44726</v>
      </c>
      <c r="O71" s="30"/>
      <c r="P71" s="31" t="s">
        <v>278</v>
      </c>
      <c r="Q71" s="52" t="s">
        <v>279</v>
      </c>
      <c r="R71" s="30"/>
    </row>
    <row r="72" spans="1:18" ht="32.25" thickBot="1">
      <c r="A72" s="55" t="s">
        <v>365</v>
      </c>
      <c r="B72" s="36" t="s">
        <v>366</v>
      </c>
      <c r="C72" s="58" t="s">
        <v>367</v>
      </c>
      <c r="D72" s="37">
        <v>0</v>
      </c>
      <c r="E72" s="38"/>
      <c r="F72" s="51" t="s">
        <v>368</v>
      </c>
      <c r="G72" s="65" t="s">
        <v>270</v>
      </c>
      <c r="H72" s="65"/>
      <c r="I72" s="63" t="s">
        <v>270</v>
      </c>
      <c r="J72" s="65" t="s">
        <v>369</v>
      </c>
      <c r="K72" s="70"/>
      <c r="L72" s="74">
        <v>44655</v>
      </c>
      <c r="M72" s="63">
        <v>44655</v>
      </c>
      <c r="N72" s="77" t="s">
        <v>352</v>
      </c>
      <c r="O72" s="39"/>
      <c r="P72" s="31" t="s">
        <v>278</v>
      </c>
      <c r="Q72" s="53" t="s">
        <v>279</v>
      </c>
      <c r="R72" s="30"/>
    </row>
    <row r="73" spans="1:18" ht="28.5" customHeight="1" thickBot="1">
      <c r="A73" s="40" t="s">
        <v>370</v>
      </c>
      <c r="B73" s="41"/>
      <c r="C73" s="42"/>
      <c r="D73" s="43">
        <f>SUBTOTAL(9,D9:D72)</f>
        <v>4542687980</v>
      </c>
      <c r="E73" s="43"/>
      <c r="F73" s="44"/>
      <c r="G73" s="80"/>
      <c r="H73" s="80"/>
      <c r="I73" s="60"/>
      <c r="J73" s="60"/>
      <c r="K73" s="71"/>
      <c r="L73" s="40"/>
      <c r="M73" s="60"/>
      <c r="N73" s="78"/>
      <c r="O73" s="45"/>
      <c r="P73" s="48"/>
      <c r="Q73" s="46"/>
      <c r="R73" s="47"/>
    </row>
    <row r="75" spans="1:18">
      <c r="D75" s="17"/>
    </row>
  </sheetData>
  <autoFilter ref="A9:R10" xr:uid="{7E3E80EB-99C8-4828-8E67-3B25A51AF31E}">
    <filterColumn colId="3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</autoFilter>
  <mergeCells count="36">
    <mergeCell ref="A54:A56"/>
    <mergeCell ref="L9:N9"/>
    <mergeCell ref="O9:O10"/>
    <mergeCell ref="C54:C56"/>
    <mergeCell ref="C52:C53"/>
    <mergeCell ref="D52:D53"/>
    <mergeCell ref="E52:E53"/>
    <mergeCell ref="C47:C49"/>
    <mergeCell ref="A43:A44"/>
    <mergeCell ref="C43:C44"/>
    <mergeCell ref="A52:A53"/>
    <mergeCell ref="A47:A49"/>
    <mergeCell ref="A9:A10"/>
    <mergeCell ref="B9:B10"/>
    <mergeCell ref="C9:C10"/>
    <mergeCell ref="D9:E9"/>
    <mergeCell ref="A2:A5"/>
    <mergeCell ref="B2:B5"/>
    <mergeCell ref="C2:J4"/>
    <mergeCell ref="C5:J5"/>
    <mergeCell ref="A7:K7"/>
    <mergeCell ref="Q54:Q55"/>
    <mergeCell ref="R54:R55"/>
    <mergeCell ref="P54:P55"/>
    <mergeCell ref="O54:O55"/>
    <mergeCell ref="F9:F10"/>
    <mergeCell ref="G9:K9"/>
    <mergeCell ref="Q52:Q53"/>
    <mergeCell ref="R52:R53"/>
    <mergeCell ref="P52:P53"/>
    <mergeCell ref="O52:O53"/>
    <mergeCell ref="R9:R10"/>
    <mergeCell ref="Q9:Q10"/>
    <mergeCell ref="P9:P10"/>
    <mergeCell ref="O48:O49"/>
    <mergeCell ref="Q47:Q4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6EB2DE537AD42BACC9AF76997B44D" ma:contentTypeVersion="12" ma:contentTypeDescription="Crée un document." ma:contentTypeScope="" ma:versionID="562898a55bad10254bdfae867d3b44cd">
  <xsd:schema xmlns:xsd="http://www.w3.org/2001/XMLSchema" xmlns:xs="http://www.w3.org/2001/XMLSchema" xmlns:p="http://schemas.microsoft.com/office/2006/metadata/properties" xmlns:ns2="c94fce78-d588-41d4-a900-e7735e41c0b9" xmlns:ns3="edc09ca9-0cb0-4bd4-ae3c-1db63875cd28" targetNamespace="http://schemas.microsoft.com/office/2006/metadata/properties" ma:root="true" ma:fieldsID="8a99c6b685aaed162217effaafc371b0" ns2:_="" ns3:_="">
    <xsd:import namespace="c94fce78-d588-41d4-a900-e7735e41c0b9"/>
    <xsd:import namespace="edc09ca9-0cb0-4bd4-ae3c-1db63875cd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ce78-d588-41d4-a900-e7735e41c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09ca9-0cb0-4bd4-ae3c-1db63875cd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659eba9-042d-48e2-bb90-689e89e27c84}" ma:internalName="TaxCatchAll" ma:showField="CatchAllData" ma:web="edc09ca9-0cb0-4bd4-ae3c-1db63875cd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fce78-d588-41d4-a900-e7735e41c0b9">
      <Terms xmlns="http://schemas.microsoft.com/office/infopath/2007/PartnerControls"/>
    </lcf76f155ced4ddcb4097134ff3c332f>
    <TaxCatchAll xmlns="edc09ca9-0cb0-4bd4-ae3c-1db63875cd2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A5CE6-2783-4AFD-AB06-33AA8B80E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fce78-d588-41d4-a900-e7735e41c0b9"/>
    <ds:schemaRef ds:uri="edc09ca9-0cb0-4bd4-ae3c-1db63875cd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8BED3E-894F-4171-B22F-FE0302460397}">
  <ds:schemaRefs>
    <ds:schemaRef ds:uri="http://schemas.microsoft.com/office/2006/metadata/properties"/>
    <ds:schemaRef ds:uri="http://schemas.microsoft.com/office/infopath/2007/PartnerControls"/>
    <ds:schemaRef ds:uri="c94fce78-d588-41d4-a900-e7735e41c0b9"/>
    <ds:schemaRef ds:uri="edc09ca9-0cb0-4bd4-ae3c-1db63875cd28"/>
  </ds:schemaRefs>
</ds:datastoreItem>
</file>

<file path=customXml/itemProps3.xml><?xml version="1.0" encoding="utf-8"?>
<ds:datastoreItem xmlns:ds="http://schemas.openxmlformats.org/officeDocument/2006/customXml" ds:itemID="{C0FA76CC-60E3-45E9-951D-D3C935643F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Point Projets SDP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Youssoufa IBRAHIM</dc:creator>
  <cp:keywords/>
  <dc:description/>
  <cp:lastModifiedBy>Mireille HOUEDAN</cp:lastModifiedBy>
  <cp:revision/>
  <dcterms:created xsi:type="dcterms:W3CDTF">2026-02-28T20:46:23Z</dcterms:created>
  <dcterms:modified xsi:type="dcterms:W3CDTF">2026-04-27T16:39:37Z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0x010100EAE6EB2DE537AD42BACC9AF76997B44D</vt:lpwstr>
  </property>
  <property fmtid="{D5CDD505-2E9C-101B-9397-08002B2CF9AE}" pid="3" name="MediaServiceImageTags">
    <vt:lpwstr/>
  </property>
</Properties>
</file>